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uF9mxTeF4U0awh1N4gCo59Rd+HwccDBonfIKyyMqmTPGfRpAnQCoggm1++h5PbiyD6tMZry3dP3bZQlrrWD5w==" workbookSaltValue="SzrXc/Ho/fArDHAuRKWb9A==" workbookSpinCount="100000" lockStructure="1"/>
  <bookViews>
    <workbookView xWindow="0" yWindow="0" windowWidth="15360" windowHeight="7635"/>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<sst xmlns="http://schemas.openxmlformats.org/spreadsheetml/2006/main" count="240" uniqueCount="127">
  <si>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</si>
  <si>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</si>
  <si>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</si>
  <si>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</si>
  <si>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</si>
  <si>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</si>
  <si>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</si>
  <si>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</si>
  <si>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</si>
  <si>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</si>
  <si>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</si>
  <si>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</si>
  <si>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</si>
  <si>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</si>
  <si>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</si>
  <si>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</si>
  <si>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</si>
  <si>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</si>
  <si>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</si>
  <si>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</si>
  <si>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</si>
  <si>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</si>
  <si>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</si>
  <si>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</si>
  <si>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</si>
  <si>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</si>
  <si>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</si>
  <si>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</si>
  <si>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</si>
  <si>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</si>
  <si>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</si>
  <si>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</si>
  <si>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</si>
  <si>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</si>
  <si>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</si>
  <si>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</si>
  <si>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</si>
  <si>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</si>
  <si>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</si>
  <si>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</si>
  <si>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</si>
  <si>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</si>
  <si>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</si>
  <si>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</si>
  <si>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</si>
  <si>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</si>
  <si>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</si>
  <si>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</si>
  <si>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</si>
  <si>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</si>
  <si>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</si>
  <si>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</si>
  <si>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</si>
  <si>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</si>
  <si>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</si>
  <si>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</si>
  <si>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</si>
  <si>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</si>
  <si>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</si>
  <si>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</si>
  <si>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</si>
  <si>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</si>
  <si>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</si>
  <si>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</si>
  <si>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</si>
  <si>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</si>
  <si>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</si>
  <si>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</si>
  <si>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</si>
  <si>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</si>
  <si>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</si>
  <si>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</si>
  <si>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</si>
  <si>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</si>
  <si>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</si>
  <si>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</si>
  <si>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</si>
  <si>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</si>
  <si>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</si>
  <si>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</si>
  <si>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</si>
  <si>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</si>
  <si>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</si>
  <si>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</si>
  <si>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</si>
  <si>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</si>
  <si>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</si>
  <si>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</si>
  <si>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</si>
  <si>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</si>
  <si>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</si>
  <si>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</si>
  <si>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</si>
  <si>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</si>
  <si>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</si>
  <si>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</si>
  <si>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</si>
  <si>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</si>
  <si>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</si>
  <si>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</si>
  <si>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</si>
  <si>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</si>
  <si>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</si>
  <si>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</si>
  <si>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</si>
  <si>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</si>
  <si>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</si>
  <si>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</si>
  <si>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</si>
  <si>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</si>
  <si>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</si>
  <si>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</si>
  <si>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</si>
  <si>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</si>
  <si>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</si>
  <si>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</si>
  <si>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</si>
  <si>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</si>
  <si>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</si>
  <si>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</si>
  <si>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</si>
  <si>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</si>
  <si>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</si>
  <si>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</si>
  <si>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平成28年度に料金の改定を実施した経過もあり、健全な経営ができていると判断できますが、人口減少による有収水量の減少や施設の老朽化も懸念されます。
　更なる費用削減や更新投資等に充てる財源の確保が必要となるため、ストックマネジメント実施計画により、今後とも安定した経営環境を維持して参ります。</t>
    <rPh sb="1" eb="3">
      <t>ヘイセイ</t>
    </rPh>
    <rPh sb="5" eb="6">
      <t>ネン</t>
    </rPh>
    <rPh sb="6" eb="7">
      <t>ド</t>
    </rPh>
    <rPh sb="8" eb="10">
      <t>リョウキン</t>
    </rPh>
    <rPh sb="11" eb="13">
      <t>カイテイ</t>
    </rPh>
    <rPh sb="14" eb="16">
      <t>ジッシ</t>
    </rPh>
    <rPh sb="18" eb="20">
      <t>ケイカ</t>
    </rPh>
    <rPh sb="24" eb="26">
      <t>ケンゼン</t>
    </rPh>
    <rPh sb="27" eb="29">
      <t>ケイエイ</t>
    </rPh>
    <rPh sb="36" eb="38">
      <t>ハンダン</t>
    </rPh>
    <rPh sb="44" eb="46">
      <t>ジンコウ</t>
    </rPh>
    <rPh sb="46" eb="48">
      <t>ゲンショウ</t>
    </rPh>
    <rPh sb="51" eb="53">
      <t>ユウシュウ</t>
    </rPh>
    <rPh sb="53" eb="55">
      <t>スイリョウ</t>
    </rPh>
    <rPh sb="56" eb="58">
      <t>ゲンショウ</t>
    </rPh>
    <rPh sb="59" eb="61">
      <t>シセツ</t>
    </rPh>
    <rPh sb="62" eb="65">
      <t>ロウキュウカ</t>
    </rPh>
    <rPh sb="66" eb="68">
      <t>ケネン</t>
    </rPh>
    <rPh sb="75" eb="76">
      <t>サラ</t>
    </rPh>
    <rPh sb="78" eb="80">
      <t>ヒヨウ</t>
    </rPh>
    <rPh sb="80" eb="82">
      <t>サクゲン</t>
    </rPh>
    <rPh sb="83" eb="85">
      <t>コウシン</t>
    </rPh>
    <rPh sb="85" eb="87">
      <t>トウシ</t>
    </rPh>
    <rPh sb="87" eb="88">
      <t>トウ</t>
    </rPh>
    <rPh sb="89" eb="90">
      <t>ア</t>
    </rPh>
    <rPh sb="92" eb="94">
      <t>ザイゲン</t>
    </rPh>
    <rPh sb="95" eb="97">
      <t>カクホ</t>
    </rPh>
    <rPh sb="98" eb="100">
      <t>ヒツヨウ</t>
    </rPh>
    <rPh sb="141" eb="142">
      <t>マイ</t>
    </rPh>
    <phoneticPr fontId="15"/>
  </si>
  <si>
    <t>　供用開始後、20年を超える施設が多くありますが、管渠の老朽化はみられません。</t>
    <rPh sb="1" eb="3">
      <t>キョウヨウ</t>
    </rPh>
    <rPh sb="3" eb="6">
      <t>カイシゴ</t>
    </rPh>
    <rPh sb="9" eb="10">
      <t>ネン</t>
    </rPh>
    <rPh sb="11" eb="12">
      <t>コ</t>
    </rPh>
    <rPh sb="14" eb="16">
      <t>シセツ</t>
    </rPh>
    <rPh sb="17" eb="18">
      <t>オオ</t>
    </rPh>
    <rPh sb="25" eb="26">
      <t>カン</t>
    </rPh>
    <rPh sb="26" eb="27">
      <t>キョ</t>
    </rPh>
    <rPh sb="28" eb="31">
      <t>ロウキュウカ</t>
    </rPh>
    <phoneticPr fontId="15"/>
  </si>
  <si>
    <t>　収益的収支比率、経費回収率とも100％を超えており健全な経営がなされていると考えられます。
　現在の水準を維持し、安定した経営を行うため、処理場施設の老朽化に伴う更新事業を計画的に実施するとともに、経費削減に努めていく必要があります。</t>
    <rPh sb="1" eb="4">
      <t>シュウエキテキ</t>
    </rPh>
    <rPh sb="4" eb="6">
      <t>シュウシ</t>
    </rPh>
    <rPh sb="6" eb="8">
      <t>ヒリツ</t>
    </rPh>
    <rPh sb="9" eb="11">
      <t>ケイヒ</t>
    </rPh>
    <rPh sb="11" eb="13">
      <t>カイシュウ</t>
    </rPh>
    <rPh sb="13" eb="14">
      <t>リツ</t>
    </rPh>
    <rPh sb="21" eb="22">
      <t>コ</t>
    </rPh>
    <rPh sb="26" eb="28">
      <t>ケンゼン</t>
    </rPh>
    <rPh sb="29" eb="31">
      <t>ケイエイ</t>
    </rPh>
    <rPh sb="39" eb="40">
      <t>カンガ</t>
    </rPh>
    <rPh sb="62" eb="64">
      <t>ケイエイ</t>
    </rPh>
    <rPh sb="65" eb="66">
      <t>オコナ</t>
    </rPh>
    <rPh sb="70" eb="72">
      <t>ショリ</t>
    </rPh>
    <rPh sb="72" eb="73">
      <t>ジョウ</t>
    </rPh>
    <rPh sb="73" eb="75">
      <t>シセツ</t>
    </rPh>
    <rPh sb="76" eb="79">
      <t>ロウキュウカ</t>
    </rPh>
    <rPh sb="80" eb="81">
      <t>トモナ</t>
    </rPh>
    <rPh sb="82" eb="84">
      <t>コウシン</t>
    </rPh>
    <rPh sb="84" eb="86">
      <t>ジギョウ</t>
    </rPh>
    <rPh sb="87" eb="90">
      <t>ケイカクテキ</t>
    </rPh>
    <rPh sb="91" eb="93">
      <t>ジッシ</t>
    </rPh>
    <rPh sb="100" eb="102">
      <t>ケイヒ</t>
    </rPh>
    <rPh sb="102" eb="104">
      <t>サクゲン</t>
    </rPh>
    <rPh sb="105" eb="106">
      <t>ツト</t>
    </rPh>
    <rPh sb="110" eb="112">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</si>
</sst>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37C-421A-A8F2-499F76066A33}"/>
            </c:ext>
          </c:extLst>
        </c:ser>
        <c:dLbls>
          <c:showLegendKey val="0"/>
          <c:showVal val="0"/>
          <c:showCatName val="0"/>
          <c:showSerName val="0"/>
          <c:showPercent val="0"/>
          <c:showBubbleSize val="0"/>
        </c:dLbls>
        <c:gapWidth val="150"/>
        <c:axId val="37862016"/>
        <c:axId val="3804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237C-421A-A8F2-499F76066A33}"/>
            </c:ext>
          </c:extLst>
        </c:ser>
        <c:dLbls>
          <c:showLegendKey val="0"/>
          <c:showVal val="0"/>
          <c:showCatName val="0"/>
          <c:showSerName val="0"/>
          <c:showPercent val="0"/>
          <c:showBubbleSize val="0"/>
        </c:dLbls>
        <c:marker val="1"/>
        <c:smooth val="0"/>
        <c:axId val="37862016"/>
        <c:axId val="38040320"/>
      </c:lineChart>
      <c:dateAx>
        <c:axId val="37862016"/>
        <c:scaling>
          <c:orientation val="minMax"/>
        </c:scaling>
        <c:delete val="1"/>
        <c:axPos val="b"/>
        <c:numFmt formatCode="ge" sourceLinked="1"/>
        <c:majorTickMark val="none"/>
        <c:minorTickMark val="none"/>
        <c:tickLblPos val="none"/>
        <c:crossAx val="38040320"/>
        <c:crosses val="autoZero"/>
        <c:auto val="1"/>
        <c:lblOffset val="100"/>
        <c:baseTimeUnit val="years"/>
      </c:dateAx>
      <c:valAx>
        <c:axId val="380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32.020000000000003</c:v>
                </c:pt>
                <c:pt idx="1">
                  <c:v>32.14</c:v>
                </c:pt>
                <c:pt idx="2">
                  <c:v>31.25</c:v>
                </c:pt>
                <c:pt idx="3">
                  <c:v>20.39</c:v>
                </c:pt>
                <c:pt idx="4">
                  <c:v>30.4</c:v>
                </c:pt>
              </c:numCache>
            </c:numRef>
          </c:val>
          <c:extLst xmlns:c16r2="http://schemas.microsoft.com/office/drawing/2015/06/chart">
            <c:ext xmlns:c16="http://schemas.microsoft.com/office/drawing/2014/chart" uri="{C3380CC4-5D6E-409C-BE32-E72D297353CC}">
              <c16:uniqueId val="{00000000-0ADA-45D1-9F31-035C1464CBA3}"/>
            </c:ext>
          </c:extLst>
        </c:ser>
        <c:dLbls>
          <c:showLegendKey val="0"/>
          <c:showVal val="0"/>
          <c:showCatName val="0"/>
          <c:showSerName val="0"/>
          <c:showPercent val="0"/>
          <c:showBubbleSize val="0"/>
        </c:dLbls>
        <c:gapWidth val="150"/>
        <c:axId val="37729024"/>
        <c:axId val="3773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0ADA-45D1-9F31-035C1464CBA3}"/>
            </c:ext>
          </c:extLst>
        </c:ser>
        <c:dLbls>
          <c:showLegendKey val="0"/>
          <c:showVal val="0"/>
          <c:showCatName val="0"/>
          <c:showSerName val="0"/>
          <c:showPercent val="0"/>
          <c:showBubbleSize val="0"/>
        </c:dLbls>
        <c:marker val="1"/>
        <c:smooth val="0"/>
        <c:axId val="37729024"/>
        <c:axId val="37730944"/>
      </c:lineChart>
      <c:dateAx>
        <c:axId val="37729024"/>
        <c:scaling>
          <c:orientation val="minMax"/>
        </c:scaling>
        <c:delete val="1"/>
        <c:axPos val="b"/>
        <c:numFmt formatCode="ge" sourceLinked="1"/>
        <c:majorTickMark val="none"/>
        <c:minorTickMark val="none"/>
        <c:tickLblPos val="none"/>
        <c:crossAx val="37730944"/>
        <c:crosses val="autoZero"/>
        <c:auto val="1"/>
        <c:lblOffset val="100"/>
        <c:baseTimeUnit val="years"/>
      </c:dateAx>
      <c:valAx>
        <c:axId val="377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2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87.99</c:v>
                </c:pt>
                <c:pt idx="1">
                  <c:v>87.81</c:v>
                </c:pt>
                <c:pt idx="2">
                  <c:v>88.1</c:v>
                </c:pt>
                <c:pt idx="3">
                  <c:v>88.98</c:v>
                </c:pt>
                <c:pt idx="4">
                  <c:v>91.53</c:v>
                </c:pt>
              </c:numCache>
            </c:numRef>
          </c:val>
          <c:extLst xmlns:c16r2="http://schemas.microsoft.com/office/drawing/2015/06/chart">
            <c:ext xmlns:c16="http://schemas.microsoft.com/office/drawing/2014/chart" uri="{C3380CC4-5D6E-409C-BE32-E72D297353CC}">
              <c16:uniqueId val="{00000000-3DC9-4659-A079-39F202D9EEF7}"/>
            </c:ext>
          </c:extLst>
        </c:ser>
        <c:dLbls>
          <c:showLegendKey val="0"/>
          <c:showVal val="0"/>
          <c:showCatName val="0"/>
          <c:showSerName val="0"/>
          <c:showPercent val="0"/>
          <c:showBubbleSize val="0"/>
        </c:dLbls>
        <c:gapWidth val="150"/>
        <c:axId val="37762176"/>
        <c:axId val="3776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3DC9-4659-A079-39F202D9EEF7}"/>
            </c:ext>
          </c:extLst>
        </c:ser>
        <c:dLbls>
          <c:showLegendKey val="0"/>
          <c:showVal val="0"/>
          <c:showCatName val="0"/>
          <c:showSerName val="0"/>
          <c:showPercent val="0"/>
          <c:showBubbleSize val="0"/>
        </c:dLbls>
        <c:marker val="1"/>
        <c:smooth val="0"/>
        <c:axId val="37762176"/>
        <c:axId val="37764096"/>
      </c:lineChart>
      <c:dateAx>
        <c:axId val="37762176"/>
        <c:scaling>
          <c:orientation val="minMax"/>
        </c:scaling>
        <c:delete val="1"/>
        <c:axPos val="b"/>
        <c:numFmt formatCode="ge" sourceLinked="1"/>
        <c:majorTickMark val="none"/>
        <c:minorTickMark val="none"/>
        <c:tickLblPos val="none"/>
        <c:crossAx val="37764096"/>
        <c:crosses val="autoZero"/>
        <c:auto val="1"/>
        <c:lblOffset val="100"/>
        <c:baseTimeUnit val="years"/>
      </c:dateAx>
      <c:valAx>
        <c:axId val="377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96.83</c:v>
                </c:pt>
                <c:pt idx="1">
                  <c:v>100.22</c:v>
                </c:pt>
                <c:pt idx="2">
                  <c:v>101.31</c:v>
                </c:pt>
                <c:pt idx="3">
                  <c:v>101.87</c:v>
                </c:pt>
                <c:pt idx="4">
                  <c:v>101.15</c:v>
                </c:pt>
              </c:numCache>
            </c:numRef>
          </c:val>
          <c:extLst xmlns:c16r2="http://schemas.microsoft.com/office/drawing/2015/06/chart">
            <c:ext xmlns:c16="http://schemas.microsoft.com/office/drawing/2014/chart" uri="{C3380CC4-5D6E-409C-BE32-E72D297353CC}">
              <c16:uniqueId val="{00000000-73CF-4541-953E-DA099661AF30}"/>
            </c:ext>
          </c:extLst>
        </c:ser>
        <c:dLbls>
          <c:showLegendKey val="0"/>
          <c:showVal val="0"/>
          <c:showCatName val="0"/>
          <c:showSerName val="0"/>
          <c:showPercent val="0"/>
          <c:showBubbleSize val="0"/>
        </c:dLbls>
        <c:gapWidth val="150"/>
        <c:axId val="35877248"/>
        <c:axId val="3587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CF-4541-953E-DA099661AF30}"/>
            </c:ext>
          </c:extLst>
        </c:ser>
        <c:dLbls>
          <c:showLegendKey val="0"/>
          <c:showVal val="0"/>
          <c:showCatName val="0"/>
          <c:showSerName val="0"/>
          <c:showPercent val="0"/>
          <c:showBubbleSize val="0"/>
        </c:dLbls>
        <c:marker val="1"/>
        <c:smooth val="0"/>
        <c:axId val="35877248"/>
        <c:axId val="35879168"/>
      </c:lineChart>
      <c:dateAx>
        <c:axId val="35877248"/>
        <c:scaling>
          <c:orientation val="minMax"/>
        </c:scaling>
        <c:delete val="1"/>
        <c:axPos val="b"/>
        <c:numFmt formatCode="ge" sourceLinked="1"/>
        <c:majorTickMark val="none"/>
        <c:minorTickMark val="none"/>
        <c:tickLblPos val="none"/>
        <c:crossAx val="35879168"/>
        <c:crosses val="autoZero"/>
        <c:auto val="1"/>
        <c:lblOffset val="100"/>
        <c:baseTimeUnit val="years"/>
      </c:dateAx>
      <c:valAx>
        <c:axId val="3587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03-45B1-AE95-5FFAB1305DFF}"/>
            </c:ext>
          </c:extLst>
        </c:ser>
        <c:dLbls>
          <c:showLegendKey val="0"/>
          <c:showVal val="0"/>
          <c:showCatName val="0"/>
          <c:showSerName val="0"/>
          <c:showPercent val="0"/>
          <c:showBubbleSize val="0"/>
        </c:dLbls>
        <c:gapWidth val="150"/>
        <c:axId val="35889920"/>
        <c:axId val="358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03-45B1-AE95-5FFAB1305DFF}"/>
            </c:ext>
          </c:extLst>
        </c:ser>
        <c:dLbls>
          <c:showLegendKey val="0"/>
          <c:showVal val="0"/>
          <c:showCatName val="0"/>
          <c:showSerName val="0"/>
          <c:showPercent val="0"/>
          <c:showBubbleSize val="0"/>
        </c:dLbls>
        <c:marker val="1"/>
        <c:smooth val="0"/>
        <c:axId val="35889920"/>
        <c:axId val="35891840"/>
      </c:lineChart>
      <c:dateAx>
        <c:axId val="35889920"/>
        <c:scaling>
          <c:orientation val="minMax"/>
        </c:scaling>
        <c:delete val="1"/>
        <c:axPos val="b"/>
        <c:numFmt formatCode="ge" sourceLinked="1"/>
        <c:majorTickMark val="none"/>
        <c:minorTickMark val="none"/>
        <c:tickLblPos val="none"/>
        <c:crossAx val="35891840"/>
        <c:crosses val="autoZero"/>
        <c:auto val="1"/>
        <c:lblOffset val="100"/>
        <c:baseTimeUnit val="years"/>
      </c:dateAx>
      <c:valAx>
        <c:axId val="358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DE-487E-AB07-EF340DE76872}"/>
            </c:ext>
          </c:extLst>
        </c:ser>
        <c:dLbls>
          <c:showLegendKey val="0"/>
          <c:showVal val="0"/>
          <c:showCatName val="0"/>
          <c:showSerName val="0"/>
          <c:showPercent val="0"/>
          <c:showBubbleSize val="0"/>
        </c:dLbls>
        <c:gapWidth val="150"/>
        <c:axId val="36914304"/>
        <c:axId val="3691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DE-487E-AB07-EF340DE76872}"/>
            </c:ext>
          </c:extLst>
        </c:ser>
        <c:dLbls>
          <c:showLegendKey val="0"/>
          <c:showVal val="0"/>
          <c:showCatName val="0"/>
          <c:showSerName val="0"/>
          <c:showPercent val="0"/>
          <c:showBubbleSize val="0"/>
        </c:dLbls>
        <c:marker val="1"/>
        <c:smooth val="0"/>
        <c:axId val="36914304"/>
        <c:axId val="36916224"/>
      </c:lineChart>
      <c:dateAx>
        <c:axId val="36914304"/>
        <c:scaling>
          <c:orientation val="minMax"/>
        </c:scaling>
        <c:delete val="1"/>
        <c:axPos val="b"/>
        <c:numFmt formatCode="ge" sourceLinked="1"/>
        <c:majorTickMark val="none"/>
        <c:minorTickMark val="none"/>
        <c:tickLblPos val="none"/>
        <c:crossAx val="36916224"/>
        <c:crosses val="autoZero"/>
        <c:auto val="1"/>
        <c:lblOffset val="100"/>
        <c:baseTimeUnit val="years"/>
      </c:dateAx>
      <c:valAx>
        <c:axId val="3691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9B-4ACB-8A85-79A05BC60286}"/>
            </c:ext>
          </c:extLst>
        </c:ser>
        <c:dLbls>
          <c:showLegendKey val="0"/>
          <c:showVal val="0"/>
          <c:showCatName val="0"/>
          <c:showSerName val="0"/>
          <c:showPercent val="0"/>
          <c:showBubbleSize val="0"/>
        </c:dLbls>
        <c:gapWidth val="150"/>
        <c:axId val="37628160"/>
        <c:axId val="3763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9B-4ACB-8A85-79A05BC60286}"/>
            </c:ext>
          </c:extLst>
        </c:ser>
        <c:dLbls>
          <c:showLegendKey val="0"/>
          <c:showVal val="0"/>
          <c:showCatName val="0"/>
          <c:showSerName val="0"/>
          <c:showPercent val="0"/>
          <c:showBubbleSize val="0"/>
        </c:dLbls>
        <c:marker val="1"/>
        <c:smooth val="0"/>
        <c:axId val="37628160"/>
        <c:axId val="37630336"/>
      </c:lineChart>
      <c:dateAx>
        <c:axId val="37628160"/>
        <c:scaling>
          <c:orientation val="minMax"/>
        </c:scaling>
        <c:delete val="1"/>
        <c:axPos val="b"/>
        <c:numFmt formatCode="ge" sourceLinked="1"/>
        <c:majorTickMark val="none"/>
        <c:minorTickMark val="none"/>
        <c:tickLblPos val="none"/>
        <c:crossAx val="37630336"/>
        <c:crosses val="autoZero"/>
        <c:auto val="1"/>
        <c:lblOffset val="100"/>
        <c:baseTimeUnit val="years"/>
      </c:dateAx>
      <c:valAx>
        <c:axId val="3763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CE-42EA-B1D5-DAB07D1201FA}"/>
            </c:ext>
          </c:extLst>
        </c:ser>
        <c:dLbls>
          <c:showLegendKey val="0"/>
          <c:showVal val="0"/>
          <c:showCatName val="0"/>
          <c:showSerName val="0"/>
          <c:showPercent val="0"/>
          <c:showBubbleSize val="0"/>
        </c:dLbls>
        <c:gapWidth val="150"/>
        <c:axId val="37649024"/>
        <c:axId val="376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CE-42EA-B1D5-DAB07D1201FA}"/>
            </c:ext>
          </c:extLst>
        </c:ser>
        <c:dLbls>
          <c:showLegendKey val="0"/>
          <c:showVal val="0"/>
          <c:showCatName val="0"/>
          <c:showSerName val="0"/>
          <c:showPercent val="0"/>
          <c:showBubbleSize val="0"/>
        </c:dLbls>
        <c:marker val="1"/>
        <c:smooth val="0"/>
        <c:axId val="37649024"/>
        <c:axId val="37651200"/>
      </c:lineChart>
      <c:dateAx>
        <c:axId val="37649024"/>
        <c:scaling>
          <c:orientation val="minMax"/>
        </c:scaling>
        <c:delete val="1"/>
        <c:axPos val="b"/>
        <c:numFmt formatCode="ge" sourceLinked="1"/>
        <c:majorTickMark val="none"/>
        <c:minorTickMark val="none"/>
        <c:tickLblPos val="none"/>
        <c:crossAx val="37651200"/>
        <c:crosses val="autoZero"/>
        <c:auto val="1"/>
        <c:lblOffset val="100"/>
        <c:baseTimeUnit val="years"/>
      </c:dateAx>
      <c:valAx>
        <c:axId val="376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4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51.35</c:v>
                </c:pt>
                <c:pt idx="1">
                  <c:v>32.450000000000003</c:v>
                </c:pt>
                <c:pt idx="2">
                  <c:v>1.88</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D6B-4B7B-86C4-771B937CA69B}"/>
            </c:ext>
          </c:extLst>
        </c:ser>
        <c:dLbls>
          <c:showLegendKey val="0"/>
          <c:showVal val="0"/>
          <c:showCatName val="0"/>
          <c:showSerName val="0"/>
          <c:showPercent val="0"/>
          <c:showBubbleSize val="0"/>
        </c:dLbls>
        <c:gapWidth val="150"/>
        <c:axId val="37661696"/>
        <c:axId val="3766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FD6B-4B7B-86C4-771B937CA69B}"/>
            </c:ext>
          </c:extLst>
        </c:ser>
        <c:dLbls>
          <c:showLegendKey val="0"/>
          <c:showVal val="0"/>
          <c:showCatName val="0"/>
          <c:showSerName val="0"/>
          <c:showPercent val="0"/>
          <c:showBubbleSize val="0"/>
        </c:dLbls>
        <c:marker val="1"/>
        <c:smooth val="0"/>
        <c:axId val="37661696"/>
        <c:axId val="37663872"/>
      </c:lineChart>
      <c:dateAx>
        <c:axId val="37661696"/>
        <c:scaling>
          <c:orientation val="minMax"/>
        </c:scaling>
        <c:delete val="1"/>
        <c:axPos val="b"/>
        <c:numFmt formatCode="ge" sourceLinked="1"/>
        <c:majorTickMark val="none"/>
        <c:minorTickMark val="none"/>
        <c:tickLblPos val="none"/>
        <c:crossAx val="37663872"/>
        <c:crosses val="autoZero"/>
        <c:auto val="1"/>
        <c:lblOffset val="100"/>
        <c:baseTimeUnit val="years"/>
      </c:dateAx>
      <c:valAx>
        <c:axId val="3766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6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88.03</c:v>
                </c:pt>
                <c:pt idx="1">
                  <c:v>94.06</c:v>
                </c:pt>
                <c:pt idx="2">
                  <c:v>67.94</c:v>
                </c:pt>
                <c:pt idx="3">
                  <c:v>98.19</c:v>
                </c:pt>
                <c:pt idx="4">
                  <c:v>100</c:v>
                </c:pt>
              </c:numCache>
            </c:numRef>
          </c:val>
          <c:extLst xmlns:c16r2="http://schemas.microsoft.com/office/drawing/2015/06/chart">
            <c:ext xmlns:c16="http://schemas.microsoft.com/office/drawing/2014/chart" uri="{C3380CC4-5D6E-409C-BE32-E72D297353CC}">
              <c16:uniqueId val="{00000000-0391-401E-B31C-654D4220C9CD}"/>
            </c:ext>
          </c:extLst>
        </c:ser>
        <c:dLbls>
          <c:showLegendKey val="0"/>
          <c:showVal val="0"/>
          <c:showCatName val="0"/>
          <c:showSerName val="0"/>
          <c:showPercent val="0"/>
          <c:showBubbleSize val="0"/>
        </c:dLbls>
        <c:gapWidth val="150"/>
        <c:axId val="37682560"/>
        <c:axId val="3768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0391-401E-B31C-654D4220C9CD}"/>
            </c:ext>
          </c:extLst>
        </c:ser>
        <c:dLbls>
          <c:showLegendKey val="0"/>
          <c:showVal val="0"/>
          <c:showCatName val="0"/>
          <c:showSerName val="0"/>
          <c:showPercent val="0"/>
          <c:showBubbleSize val="0"/>
        </c:dLbls>
        <c:marker val="1"/>
        <c:smooth val="0"/>
        <c:axId val="37682560"/>
        <c:axId val="37684736"/>
      </c:lineChart>
      <c:dateAx>
        <c:axId val="37682560"/>
        <c:scaling>
          <c:orientation val="minMax"/>
        </c:scaling>
        <c:delete val="1"/>
        <c:axPos val="b"/>
        <c:numFmt formatCode="ge" sourceLinked="1"/>
        <c:majorTickMark val="none"/>
        <c:minorTickMark val="none"/>
        <c:tickLblPos val="none"/>
        <c:crossAx val="37684736"/>
        <c:crosses val="autoZero"/>
        <c:auto val="1"/>
        <c:lblOffset val="100"/>
        <c:baseTimeUnit val="years"/>
      </c:dateAx>
      <c:valAx>
        <c:axId val="3768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225.2</c:v>
                </c:pt>
                <c:pt idx="1">
                  <c:v>212.87</c:v>
                </c:pt>
                <c:pt idx="2">
                  <c:v>290.08999999999997</c:v>
                </c:pt>
                <c:pt idx="3">
                  <c:v>223.27</c:v>
                </c:pt>
                <c:pt idx="4">
                  <c:v>226.79</c:v>
                </c:pt>
              </c:numCache>
            </c:numRef>
          </c:val>
          <c:extLst xmlns:c16r2="http://schemas.microsoft.com/office/drawing/2015/06/chart">
            <c:ext xmlns:c16="http://schemas.microsoft.com/office/drawing/2014/chart" uri="{C3380CC4-5D6E-409C-BE32-E72D297353CC}">
              <c16:uniqueId val="{00000000-2628-4DDD-A4C7-3C791FA56B53}"/>
            </c:ext>
          </c:extLst>
        </c:ser>
        <c:dLbls>
          <c:showLegendKey val="0"/>
          <c:showVal val="0"/>
          <c:showCatName val="0"/>
          <c:showSerName val="0"/>
          <c:showPercent val="0"/>
          <c:showBubbleSize val="0"/>
        </c:dLbls>
        <c:gapWidth val="150"/>
        <c:axId val="37707776"/>
        <c:axId val="3770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2628-4DDD-A4C7-3C791FA56B53}"/>
            </c:ext>
          </c:extLst>
        </c:ser>
        <c:dLbls>
          <c:showLegendKey val="0"/>
          <c:showVal val="0"/>
          <c:showCatName val="0"/>
          <c:showSerName val="0"/>
          <c:showPercent val="0"/>
          <c:showBubbleSize val="0"/>
        </c:dLbls>
        <c:marker val="1"/>
        <c:smooth val="0"/>
        <c:axId val="37707776"/>
        <c:axId val="37709696"/>
      </c:lineChart>
      <c:dateAx>
        <c:axId val="37707776"/>
        <c:scaling>
          <c:orientation val="minMax"/>
        </c:scaling>
        <c:delete val="1"/>
        <c:axPos val="b"/>
        <c:numFmt formatCode="ge" sourceLinked="1"/>
        <c:majorTickMark val="none"/>
        <c:minorTickMark val="none"/>
        <c:tickLblPos val="none"/>
        <c:crossAx val="37709696"/>
        <c:crosses val="autoZero"/>
        <c:auto val="1"/>
        <c:lblOffset val="100"/>
        <c:baseTimeUnit val="years"/>
      </c:dateAx>
      <c:valAx>
        <c:axId val="3770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南会津町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16077</v>
      </c>
      <c r="AM8" s="49"/>
      <c r="AN8" s="49"/>
      <c r="AO8" s="49"/>
      <c r="AP8" s="49"/>
      <c r="AQ8" s="49"/>
      <c r="AR8" s="49"/>
      <c r="AS8" s="49"/>
      <c r="AT8" s="44">
        <f>データ!T6</f>
        <v>886.47</v>
      </c>
      <c r="AU8" s="44"/>
      <c r="AV8" s="44"/>
      <c r="AW8" s="44"/>
      <c r="AX8" s="44"/>
      <c r="AY8" s="44"/>
      <c r="AZ8" s="44"/>
      <c r="BA8" s="44"/>
      <c r="BB8" s="44">
        <f>データ!U6</f>
        <v>18.14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15.6</v>
      </c>
      <c r="Q10" s="44"/>
      <c r="R10" s="44"/>
      <c r="S10" s="44"/>
      <c r="T10" s="44"/>
      <c r="U10" s="44"/>
      <c r="V10" s="44"/>
      <c r="W10" s="44">
        <f>データ!Q6</f>
        <v>80.78</v>
      </c>
      <c r="X10" s="44"/>
      <c r="Y10" s="44"/>
      <c r="Z10" s="44"/>
      <c r="AA10" s="44"/>
      <c r="AB10" s="44"/>
      <c r="AC10" s="44"/>
      <c r="AD10" s="49">
        <f>データ!R6</f>
        <v>4180</v>
      </c>
      <c r="AE10" s="49"/>
      <c r="AF10" s="49"/>
      <c r="AG10" s="49"/>
      <c r="AH10" s="49"/>
      <c r="AI10" s="49"/>
      <c r="AJ10" s="49"/>
      <c r="AK10" s="2"/>
      <c r="AL10" s="49">
        <f>データ!V6</f>
        <v>2480</v>
      </c>
      <c r="AM10" s="49"/>
      <c r="AN10" s="49"/>
      <c r="AO10" s="49"/>
      <c r="AP10" s="49"/>
      <c r="AQ10" s="49"/>
      <c r="AR10" s="49"/>
      <c r="AS10" s="49"/>
      <c r="AT10" s="44">
        <f>データ!W6</f>
        <v>2.15</v>
      </c>
      <c r="AU10" s="44"/>
      <c r="AV10" s="44"/>
      <c r="AW10" s="44"/>
      <c r="AX10" s="44"/>
      <c r="AY10" s="44"/>
      <c r="AZ10" s="44"/>
      <c r="BA10" s="44"/>
      <c r="BB10" s="44">
        <f>データ!X6</f>
        <v>1153.49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Lpn0f0DA44Ip9ega4sxg6PoKlRyKUXZJylI9yROeB4MaVf/WXAyStdnDae5A4P9JdRfWBdIAl6e1ragACm8E0A==" saltValue="poOk4pDS33rqAAuY3iNdt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c r="A6" s="27" t="s">
        <v>110</v>
      </c>
      <c r="B6" s="32">
        <f>B7</f>
        <v>2017</v>
      </c>
      <c r="C6" s="32">
        <f t="shared" ref="C6:X6" si="3">C7</f>
        <v>73687</v>
      </c>
      <c r="D6" s="32">
        <f t="shared" si="3"/>
        <v>47</v>
      </c>
      <c r="E6" s="32">
        <f t="shared" si="3"/>
        <v>17</v>
      </c>
      <c r="F6" s="32">
        <f t="shared" si="3"/>
        <v>5</v>
      </c>
      <c r="G6" s="32">
        <f t="shared" si="3"/>
        <v>0</v>
      </c>
      <c r="H6" s="32" t="str">
        <f t="shared" si="3"/>
        <v>福島県　南会津町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15.6</v>
      </c>
      <c r="Q6" s="33">
        <f t="shared" si="3"/>
        <v>80.78</v>
      </c>
      <c r="R6" s="33">
        <f t="shared" si="3"/>
        <v>4180</v>
      </c>
      <c r="S6" s="33">
        <f t="shared" si="3"/>
        <v>16077</v>
      </c>
      <c r="T6" s="33">
        <f t="shared" si="3"/>
        <v>886.47</v>
      </c>
      <c r="U6" s="33">
        <f t="shared" si="3"/>
        <v>18.14</v>
      </c>
      <c r="V6" s="33">
        <f t="shared" si="3"/>
        <v>2480</v>
      </c>
      <c r="W6" s="33">
        <f t="shared" si="3"/>
        <v>2.15</v>
      </c>
      <c r="X6" s="33">
        <f t="shared" si="3"/>
        <v>1153.49</v>
      </c>
      <c r="Y6" s="34">
        <f>IF(Y7="",NA(),Y7)</f>
        <v>96.83</v>
      </c>
      <c r="Z6" s="34">
        <f t="shared" ref="Z6:AH6" si="4">IF(Z7="",NA(),Z7)</f>
        <v>100.22</v>
      </c>
      <c r="AA6" s="34">
        <f t="shared" si="4"/>
        <v>101.31</v>
      </c>
      <c r="AB6" s="34">
        <f t="shared" si="4"/>
        <v>101.87</v>
      </c>
      <c r="AC6" s="34">
        <f t="shared" si="4"/>
        <v>101.15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51.35</v>
      </c>
      <c r="BG6" s="34">
        <f t="shared" ref="BG6:BO6" si="7">IF(BG7="",NA(),BG7)</f>
        <v>32.450000000000003</v>
      </c>
      <c r="BH6" s="34">
        <f t="shared" si="7"/>
        <v>1.88</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88.03</v>
      </c>
      <c r="BR6" s="34">
        <f t="shared" ref="BR6:BZ6" si="8">IF(BR7="",NA(),BR7)</f>
        <v>94.06</v>
      </c>
      <c r="BS6" s="34">
        <f t="shared" si="8"/>
        <v>67.94</v>
      </c>
      <c r="BT6" s="34">
        <f t="shared" si="8"/>
        <v>98.19</v>
      </c>
      <c r="BU6" s="34">
        <f t="shared" si="8"/>
        <v>100</v>
      </c>
      <c r="BV6" s="34">
        <f t="shared" si="8"/>
        <v>50.9</v>
      </c>
      <c r="BW6" s="34">
        <f t="shared" si="8"/>
        <v>50.82</v>
      </c>
      <c r="BX6" s="34">
        <f t="shared" si="8"/>
        <v>52.19</v>
      </c>
      <c r="BY6" s="34">
        <f t="shared" si="8"/>
        <v>55.32</v>
      </c>
      <c r="BZ6" s="34">
        <f t="shared" si="8"/>
        <v>59.8</v>
      </c>
      <c r="CA6" s="33" t="str">
        <f>IF(CA7="","",IF(CA7="-","【-】","【"&amp;SUBSTITUTE(TEXT(CA7,"#,##0.00"),"-","△")&amp;"】"))</f>
        <v>【60.64】</v>
      </c>
      <c r="CB6" s="34">
        <f>IF(CB7="",NA(),CB7)</f>
        <v>225.2</v>
      </c>
      <c r="CC6" s="34">
        <f t="shared" ref="CC6:CK6" si="9">IF(CC7="",NA(),CC7)</f>
        <v>212.87</v>
      </c>
      <c r="CD6" s="34">
        <f t="shared" si="9"/>
        <v>290.08999999999997</v>
      </c>
      <c r="CE6" s="34">
        <f t="shared" si="9"/>
        <v>223.27</v>
      </c>
      <c r="CF6" s="34">
        <f t="shared" si="9"/>
        <v>226.79</v>
      </c>
      <c r="CG6" s="34">
        <f t="shared" si="9"/>
        <v>293.27</v>
      </c>
      <c r="CH6" s="34">
        <f t="shared" si="9"/>
        <v>300.52</v>
      </c>
      <c r="CI6" s="34">
        <f t="shared" si="9"/>
        <v>296.14</v>
      </c>
      <c r="CJ6" s="34">
        <f t="shared" si="9"/>
        <v>283.17</v>
      </c>
      <c r="CK6" s="34">
        <f t="shared" si="9"/>
        <v>263.76</v>
      </c>
      <c r="CL6" s="33" t="str">
        <f>IF(CL7="","",IF(CL7="-","【-】","【"&amp;SUBSTITUTE(TEXT(CL7,"#,##0.00"),"-","△")&amp;"】"))</f>
        <v>【255.52】</v>
      </c>
      <c r="CM6" s="34">
        <f>IF(CM7="",NA(),CM7)</f>
        <v>32.020000000000003</v>
      </c>
      <c r="CN6" s="34">
        <f t="shared" ref="CN6:CV6" si="10">IF(CN7="",NA(),CN7)</f>
        <v>32.14</v>
      </c>
      <c r="CO6" s="34">
        <f t="shared" si="10"/>
        <v>31.25</v>
      </c>
      <c r="CP6" s="34">
        <f t="shared" si="10"/>
        <v>20.39</v>
      </c>
      <c r="CQ6" s="34">
        <f t="shared" si="10"/>
        <v>30.4</v>
      </c>
      <c r="CR6" s="34">
        <f t="shared" si="10"/>
        <v>53.78</v>
      </c>
      <c r="CS6" s="34">
        <f t="shared" si="10"/>
        <v>53.24</v>
      </c>
      <c r="CT6" s="34">
        <f t="shared" si="10"/>
        <v>52.31</v>
      </c>
      <c r="CU6" s="34">
        <f t="shared" si="10"/>
        <v>60.65</v>
      </c>
      <c r="CV6" s="34">
        <f t="shared" si="10"/>
        <v>51.75</v>
      </c>
      <c r="CW6" s="33" t="str">
        <f>IF(CW7="","",IF(CW7="-","【-】","【"&amp;SUBSTITUTE(TEXT(CW7,"#,##0.00"),"-","△")&amp;"】"))</f>
        <v>【52.49】</v>
      </c>
      <c r="CX6" s="34">
        <f>IF(CX7="",NA(),CX7)</f>
        <v>87.99</v>
      </c>
      <c r="CY6" s="34">
        <f t="shared" ref="CY6:DG6" si="11">IF(CY7="",NA(),CY7)</f>
        <v>87.81</v>
      </c>
      <c r="CZ6" s="34">
        <f t="shared" si="11"/>
        <v>88.1</v>
      </c>
      <c r="DA6" s="34">
        <f t="shared" si="11"/>
        <v>88.98</v>
      </c>
      <c r="DB6" s="34">
        <f t="shared" si="11"/>
        <v>91.53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73687</v>
      </c>
      <c r="D7" s="36">
        <v>47</v>
      </c>
      <c r="E7" s="36">
        <v>17</v>
      </c>
      <c r="F7" s="36">
        <v>5</v>
      </c>
      <c r="G7" s="36">
        <v>0</v>
      </c>
      <c r="H7" s="36" t="s">
        <v>111</v>
      </c>
      <c r="I7" s="36" t="s">
        <v>112</v>
      </c>
      <c r="J7" s="36" t="s">
        <v>113</v>
      </c>
      <c r="K7" s="36" t="s">
        <v>114</v>
      </c>
      <c r="L7" s="36" t="s">
        <v>115</v>
      </c>
      <c r="M7" s="36" t="s">
        <v>116</v>
      </c>
      <c r="N7" s="37" t="s">
        <v>117</v>
      </c>
      <c r="O7" s="37" t="s">
        <v>118</v>
      </c>
      <c r="P7" s="37">
        <v>15.6</v>
      </c>
      <c r="Q7" s="37">
        <v>80.78</v>
      </c>
      <c r="R7" s="37">
        <v>4180</v>
      </c>
      <c r="S7" s="37">
        <v>16077</v>
      </c>
      <c r="T7" s="37">
        <v>886.47</v>
      </c>
      <c r="U7" s="37">
        <v>18.14</v>
      </c>
      <c r="V7" s="37">
        <v>2480</v>
      </c>
      <c r="W7" s="37">
        <v>2.15</v>
      </c>
      <c r="X7" s="37">
        <v>1153.49</v>
      </c>
      <c r="Y7" s="37">
        <v>96.83</v>
      </c>
      <c r="Z7" s="37">
        <v>100.22</v>
      </c>
      <c r="AA7" s="37">
        <v>101.31</v>
      </c>
      <c r="AB7" s="37">
        <v>101.87</v>
      </c>
      <c r="AC7" s="37">
        <v>101.15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51.35</v>
      </c>
      <c r="BG7" s="37">
        <v>32.450000000000003</v>
      </c>
      <c r="BH7" s="37">
        <v>1.88</v>
      </c>
      <c r="BI7" s="37">
        <v>0</v>
      </c>
      <c r="BJ7" s="37">
        <v>0</v>
      </c>
      <c r="BK7" s="37">
        <v>1126.77</v>
      </c>
      <c r="BL7" s="37">
        <v>1044.8</v>
      </c>
      <c r="BM7" s="37">
        <v>1081.8</v>
      </c>
      <c r="BN7" s="37">
        <v>974.93</v>
      </c>
      <c r="BO7" s="37">
        <v>855.8</v>
      </c>
      <c r="BP7" s="37">
        <v>814.89</v>
      </c>
      <c r="BQ7" s="37">
        <v>88.03</v>
      </c>
      <c r="BR7" s="37">
        <v>94.06</v>
      </c>
      <c r="BS7" s="37">
        <v>67.94</v>
      </c>
      <c r="BT7" s="37">
        <v>98.19</v>
      </c>
      <c r="BU7" s="37">
        <v>100</v>
      </c>
      <c r="BV7" s="37">
        <v>50.9</v>
      </c>
      <c r="BW7" s="37">
        <v>50.82</v>
      </c>
      <c r="BX7" s="37">
        <v>52.19</v>
      </c>
      <c r="BY7" s="37">
        <v>55.32</v>
      </c>
      <c r="BZ7" s="37">
        <v>59.8</v>
      </c>
      <c r="CA7" s="37">
        <v>60.64</v>
      </c>
      <c r="CB7" s="37">
        <v>225.2</v>
      </c>
      <c r="CC7" s="37">
        <v>212.87</v>
      </c>
      <c r="CD7" s="37">
        <v>290.08999999999997</v>
      </c>
      <c r="CE7" s="37">
        <v>223.27</v>
      </c>
      <c r="CF7" s="37">
        <v>226.79</v>
      </c>
      <c r="CG7" s="37">
        <v>293.27</v>
      </c>
      <c r="CH7" s="37">
        <v>300.52</v>
      </c>
      <c r="CI7" s="37">
        <v>296.14</v>
      </c>
      <c r="CJ7" s="37">
        <v>283.17</v>
      </c>
      <c r="CK7" s="37">
        <v>263.76</v>
      </c>
      <c r="CL7" s="37">
        <v>255.52</v>
      </c>
      <c r="CM7" s="37">
        <v>32.020000000000003</v>
      </c>
      <c r="CN7" s="37">
        <v>32.14</v>
      </c>
      <c r="CO7" s="37">
        <v>31.25</v>
      </c>
      <c r="CP7" s="37">
        <v>20.39</v>
      </c>
      <c r="CQ7" s="37">
        <v>30.4</v>
      </c>
      <c r="CR7" s="37">
        <v>53.78</v>
      </c>
      <c r="CS7" s="37">
        <v>53.24</v>
      </c>
      <c r="CT7" s="37">
        <v>52.31</v>
      </c>
      <c r="CU7" s="37">
        <v>60.65</v>
      </c>
      <c r="CV7" s="37">
        <v>51.75</v>
      </c>
      <c r="CW7" s="37">
        <v>52.49</v>
      </c>
      <c r="CX7" s="37">
        <v>87.99</v>
      </c>
      <c r="CY7" s="37">
        <v>87.81</v>
      </c>
      <c r="CZ7" s="37">
        <v>88.1</v>
      </c>
      <c r="DA7" s="37">
        <v>88.98</v>
      </c>
      <c r="DB7" s="37">
        <v>91.53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2019-01-22T02:22:45Z</dcterms:modified>
</cp:coreProperties>
</file>