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bY9bBvF8fxmOAgT+m0rDB1sa0dyjJXSvU6OGoFU3kukpYLIpk4IPefskz91LXWV3K1wOoAXp99Dsz8SBHUr5g==" workbookSaltValue="n09ePp9+jlz/CfcJ3DY4x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<sst xmlns="http://schemas.openxmlformats.org/spreadsheetml/2006/main" count="240" uniqueCount="125">
  <si>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</si>
  <si>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</si>
  <si>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</si>
  <si>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</si>
  <si>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</si>
  <si>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</si>
  <si>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</si>
  <si>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</si>
  <si>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</si>
  <si>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</si>
  <si>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</si>
  <si>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</si>
  <si>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</si>
  <si>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</si>
  <si>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</si>
  <si>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</si>
  <si>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</si>
  <si>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</si>
  <si>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</si>
  <si>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</si>
  <si>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</si>
  <si>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</si>
  <si>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</si>
  <si>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</si>
  <si>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</si>
  <si>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</si>
  <si>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</si>
  <si>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</si>
  <si>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</si>
  <si>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</si>
  <si>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</si>
  <si>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</si>
  <si>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</si>
  <si>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</si>
  <si>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</si>
  <si>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</si>
  <si>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</si>
  <si>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</si>
  <si>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</si>
  <si>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</si>
  <si>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</si>
  <si>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</si>
  <si>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</si>
  <si>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</si>
  <si>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</si>
  <si>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</si>
  <si>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</si>
  <si>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</si>
  <si>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</si>
  <si>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</si>
  <si>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</si>
  <si>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</si>
  <si>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</si>
  <si>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</si>
  <si>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</si>
  <si>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</si>
  <si>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</si>
  <si>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</si>
  <si>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</si>
  <si>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</si>
  <si>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</si>
  <si>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</si>
  <si>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</si>
  <si>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</si>
  <si>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</si>
  <si>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</si>
  <si>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</si>
  <si>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</si>
  <si>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</si>
  <si>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</si>
  <si>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</si>
  <si>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</si>
  <si>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</si>
  <si>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</si>
  <si>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</si>
  <si>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</si>
  <si>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</si>
  <si>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</si>
  <si>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</si>
  <si>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</si>
  <si>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</si>
  <si>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</si>
  <si>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</si>
  <si>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</si>
  <si>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</si>
  <si>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</si>
  <si>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</si>
  <si>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</si>
  <si>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</si>
  <si>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</si>
  <si>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</si>
  <si>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</si>
  <si>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</si>
  <si>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</si>
  <si>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</si>
  <si>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</si>
  <si>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</si>
  <si>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</si>
  <si>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</si>
  <si>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</si>
  <si>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</si>
  <si>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</si>
  <si>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</si>
  <si>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</si>
  <si>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</si>
  <si>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</si>
  <si>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</si>
  <si>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</si>
  <si>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</si>
  <si>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</si>
  <si>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</si>
  <si>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</si>
  <si>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</si>
  <si>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</si>
  <si>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</si>
  <si>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</si>
  <si>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</si>
  <si>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</si>
  <si>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</si>
  <si>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</si>
  <si>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</si>
  <si>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</si>
  <si>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</si>
  <si>
    <t>　現状の経営状態は良好といえるが、規模が小さく設備更新や修繕費用を料金収入で捻出することは非常に困難と判断します。
　将来的に、施設や管路の更新時期が訪れることになりますが、一般会計繰入金に頼らざる得ない状況になることが予想されます。可能な限り料金収入で対応できるよう長期的な計画策定が必要であり、料金の見直しも課題であります。</t>
    <phoneticPr fontId="4"/>
  </si>
  <si>
    <t>　①収益的収支比率は、１００％を下回っているもののおおむね健全な状態であるといえますが、一般会計からの繰入金もあることから維持管理費の削減に努める必要があります。
　また⑤経費回収率及び⑥汚水処理原価については、浄化槽内の大規模な施設修繕等がＨ２７年度にあったため一時的に高い水準となりましたが、現在では通常の水準に戻っています。
　しかし、規模が極めて小さいことから料金収入が少なく、施設の故障など修繕に係る費用が発生した場合は、一般会計繰入金に頼らざる得ない状況であります。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も視野に入れ検討をする必要があります。
　Ｈ３年に建設されており、設備の更新も必要になることから料金の見直しを視野に入れ、長期的な計画策定が課題である。</t>
    <rPh sb="16" eb="18">
      <t>シタマワ</t>
    </rPh>
    <rPh sb="347" eb="34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</si>
</sst>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C4-4A6B-89E7-7548D5A96C27}"/>
            </c:ext>
          </c:extLst>
        </c:ser>
        <c:dLbls>
          <c:showLegendKey val="0"/>
          <c:showVal val="0"/>
          <c:showCatName val="0"/>
          <c:showSerName val="0"/>
          <c:showPercent val="0"/>
          <c:showBubbleSize val="0"/>
        </c:dLbls>
        <c:gapWidth val="150"/>
        <c:axId val="68692992"/>
        <c:axId val="6871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EC4-4A6B-89E7-7548D5A96C27}"/>
            </c:ext>
          </c:extLst>
        </c:ser>
        <c:dLbls>
          <c:showLegendKey val="0"/>
          <c:showVal val="0"/>
          <c:showCatName val="0"/>
          <c:showSerName val="0"/>
          <c:showPercent val="0"/>
          <c:showBubbleSize val="0"/>
        </c:dLbls>
        <c:marker val="1"/>
        <c:smooth val="0"/>
        <c:axId val="68692992"/>
        <c:axId val="68711552"/>
      </c:lineChart>
      <c:dateAx>
        <c:axId val="68692992"/>
        <c:scaling>
          <c:orientation val="minMax"/>
        </c:scaling>
        <c:delete val="1"/>
        <c:axPos val="b"/>
        <c:numFmt formatCode="ge" sourceLinked="1"/>
        <c:majorTickMark val="none"/>
        <c:minorTickMark val="none"/>
        <c:tickLblPos val="none"/>
        <c:crossAx val="68711552"/>
        <c:crosses val="autoZero"/>
        <c:auto val="1"/>
        <c:lblOffset val="100"/>
        <c:baseTimeUnit val="years"/>
      </c:dateAx>
      <c:valAx>
        <c:axId val="687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22.22</c:v>
                </c:pt>
                <c:pt idx="1">
                  <c:v>22.22</c:v>
                </c:pt>
                <c:pt idx="2">
                  <c:v>22.22</c:v>
                </c:pt>
                <c:pt idx="3">
                  <c:v>18.52</c:v>
                </c:pt>
                <c:pt idx="4">
                  <c:v>22.22</c:v>
                </c:pt>
              </c:numCache>
            </c:numRef>
          </c:val>
          <c:extLst xmlns:c16r2="http://schemas.microsoft.com/office/drawing/2015/06/chart">
            <c:ext xmlns:c16="http://schemas.microsoft.com/office/drawing/2014/chart" uri="{C3380CC4-5D6E-409C-BE32-E72D297353CC}">
              <c16:uniqueId val="{00000000-B362-48AB-9D9C-252A9F9DC7C7}"/>
            </c:ext>
          </c:extLst>
        </c:ser>
        <c:dLbls>
          <c:showLegendKey val="0"/>
          <c:showVal val="0"/>
          <c:showCatName val="0"/>
          <c:showSerName val="0"/>
          <c:showPercent val="0"/>
          <c:showBubbleSize val="0"/>
        </c:dLbls>
        <c:gapWidth val="150"/>
        <c:axId val="70134784"/>
        <c:axId val="701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28.6</c:v>
                </c:pt>
                <c:pt idx="1">
                  <c:v>28.81</c:v>
                </c:pt>
                <c:pt idx="2">
                  <c:v>27.46</c:v>
                </c:pt>
                <c:pt idx="3">
                  <c:v>27.55</c:v>
                </c:pt>
                <c:pt idx="4">
                  <c:v>27.26</c:v>
                </c:pt>
              </c:numCache>
            </c:numRef>
          </c:val>
          <c:smooth val="0"/>
          <c:extLst xmlns:c16r2="http://schemas.microsoft.com/office/drawing/2015/06/chart">
            <c:ext xmlns:c16="http://schemas.microsoft.com/office/drawing/2014/chart" uri="{C3380CC4-5D6E-409C-BE32-E72D297353CC}">
              <c16:uniqueId val="{00000001-B362-48AB-9D9C-252A9F9DC7C7}"/>
            </c:ext>
          </c:extLst>
        </c:ser>
        <c:dLbls>
          <c:showLegendKey val="0"/>
          <c:showVal val="0"/>
          <c:showCatName val="0"/>
          <c:showSerName val="0"/>
          <c:showPercent val="0"/>
          <c:showBubbleSize val="0"/>
        </c:dLbls>
        <c:marker val="1"/>
        <c:smooth val="0"/>
        <c:axId val="70134784"/>
        <c:axId val="70141056"/>
      </c:lineChart>
      <c:dateAx>
        <c:axId val="70134784"/>
        <c:scaling>
          <c:orientation val="minMax"/>
        </c:scaling>
        <c:delete val="1"/>
        <c:axPos val="b"/>
        <c:numFmt formatCode="ge" sourceLinked="1"/>
        <c:majorTickMark val="none"/>
        <c:minorTickMark val="none"/>
        <c:tickLblPos val="none"/>
        <c:crossAx val="70141056"/>
        <c:crosses val="autoZero"/>
        <c:auto val="1"/>
        <c:lblOffset val="100"/>
        <c:baseTimeUnit val="years"/>
      </c:dateAx>
      <c:valAx>
        <c:axId val="701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1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2D8-4030-9581-B974EC391525}"/>
            </c:ext>
          </c:extLst>
        </c:ser>
        <c:dLbls>
          <c:showLegendKey val="0"/>
          <c:showVal val="0"/>
          <c:showCatName val="0"/>
          <c:showSerName val="0"/>
          <c:showPercent val="0"/>
          <c:showBubbleSize val="0"/>
        </c:dLbls>
        <c:gapWidth val="150"/>
        <c:axId val="70184320"/>
        <c:axId val="7018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c:v>
                </c:pt>
                <c:pt idx="1">
                  <c:v>95.8</c:v>
                </c:pt>
                <c:pt idx="2">
                  <c:v>94.81</c:v>
                </c:pt>
                <c:pt idx="3">
                  <c:v>94.87</c:v>
                </c:pt>
                <c:pt idx="4">
                  <c:v>94.93</c:v>
                </c:pt>
              </c:numCache>
            </c:numRef>
          </c:val>
          <c:smooth val="0"/>
          <c:extLst xmlns:c16r2="http://schemas.microsoft.com/office/drawing/2015/06/chart">
            <c:ext xmlns:c16="http://schemas.microsoft.com/office/drawing/2014/chart" uri="{C3380CC4-5D6E-409C-BE32-E72D297353CC}">
              <c16:uniqueId val="{00000001-82D8-4030-9581-B974EC391525}"/>
            </c:ext>
          </c:extLst>
        </c:ser>
        <c:dLbls>
          <c:showLegendKey val="0"/>
          <c:showVal val="0"/>
          <c:showCatName val="0"/>
          <c:showSerName val="0"/>
          <c:showPercent val="0"/>
          <c:showBubbleSize val="0"/>
        </c:dLbls>
        <c:marker val="1"/>
        <c:smooth val="0"/>
        <c:axId val="70184320"/>
        <c:axId val="70186496"/>
      </c:lineChart>
      <c:dateAx>
        <c:axId val="70184320"/>
        <c:scaling>
          <c:orientation val="minMax"/>
        </c:scaling>
        <c:delete val="1"/>
        <c:axPos val="b"/>
        <c:numFmt formatCode="ge" sourceLinked="1"/>
        <c:majorTickMark val="none"/>
        <c:minorTickMark val="none"/>
        <c:tickLblPos val="none"/>
        <c:crossAx val="70186496"/>
        <c:crosses val="autoZero"/>
        <c:auto val="1"/>
        <c:lblOffset val="100"/>
        <c:baseTimeUnit val="years"/>
      </c:dateAx>
      <c:valAx>
        <c:axId val="701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1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97.7</c:v>
                </c:pt>
                <c:pt idx="1">
                  <c:v>101.79</c:v>
                </c:pt>
                <c:pt idx="2">
                  <c:v>114.79</c:v>
                </c:pt>
                <c:pt idx="3">
                  <c:v>98.88</c:v>
                </c:pt>
                <c:pt idx="4">
                  <c:v>90.63</c:v>
                </c:pt>
              </c:numCache>
            </c:numRef>
          </c:val>
          <c:extLst xmlns:c16r2="http://schemas.microsoft.com/office/drawing/2015/06/chart">
            <c:ext xmlns:c16="http://schemas.microsoft.com/office/drawing/2014/chart" uri="{C3380CC4-5D6E-409C-BE32-E72D297353CC}">
              <c16:uniqueId val="{00000000-DBEC-4896-9D55-DFD2B4505543}"/>
            </c:ext>
          </c:extLst>
        </c:ser>
        <c:dLbls>
          <c:showLegendKey val="0"/>
          <c:showVal val="0"/>
          <c:showCatName val="0"/>
          <c:showSerName val="0"/>
          <c:showPercent val="0"/>
          <c:showBubbleSize val="0"/>
        </c:dLbls>
        <c:gapWidth val="150"/>
        <c:axId val="68746624"/>
        <c:axId val="6934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EC-4896-9D55-DFD2B4505543}"/>
            </c:ext>
          </c:extLst>
        </c:ser>
        <c:dLbls>
          <c:showLegendKey val="0"/>
          <c:showVal val="0"/>
          <c:showCatName val="0"/>
          <c:showSerName val="0"/>
          <c:showPercent val="0"/>
          <c:showBubbleSize val="0"/>
        </c:dLbls>
        <c:marker val="1"/>
        <c:smooth val="0"/>
        <c:axId val="68746624"/>
        <c:axId val="69346816"/>
      </c:lineChart>
      <c:dateAx>
        <c:axId val="68746624"/>
        <c:scaling>
          <c:orientation val="minMax"/>
        </c:scaling>
        <c:delete val="1"/>
        <c:axPos val="b"/>
        <c:numFmt formatCode="ge" sourceLinked="1"/>
        <c:majorTickMark val="none"/>
        <c:minorTickMark val="none"/>
        <c:tickLblPos val="none"/>
        <c:crossAx val="69346816"/>
        <c:crosses val="autoZero"/>
        <c:auto val="1"/>
        <c:lblOffset val="100"/>
        <c:baseTimeUnit val="years"/>
      </c:dateAx>
      <c:valAx>
        <c:axId val="693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17-4D5A-8554-F1532AEAF062}"/>
            </c:ext>
          </c:extLst>
        </c:ser>
        <c:dLbls>
          <c:showLegendKey val="0"/>
          <c:showVal val="0"/>
          <c:showCatName val="0"/>
          <c:showSerName val="0"/>
          <c:showPercent val="0"/>
          <c:showBubbleSize val="0"/>
        </c:dLbls>
        <c:gapWidth val="150"/>
        <c:axId val="69386240"/>
        <c:axId val="69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17-4D5A-8554-F1532AEAF062}"/>
            </c:ext>
          </c:extLst>
        </c:ser>
        <c:dLbls>
          <c:showLegendKey val="0"/>
          <c:showVal val="0"/>
          <c:showCatName val="0"/>
          <c:showSerName val="0"/>
          <c:showPercent val="0"/>
          <c:showBubbleSize val="0"/>
        </c:dLbls>
        <c:marker val="1"/>
        <c:smooth val="0"/>
        <c:axId val="69386240"/>
        <c:axId val="69388160"/>
      </c:lineChart>
      <c:dateAx>
        <c:axId val="69386240"/>
        <c:scaling>
          <c:orientation val="minMax"/>
        </c:scaling>
        <c:delete val="1"/>
        <c:axPos val="b"/>
        <c:numFmt formatCode="ge" sourceLinked="1"/>
        <c:majorTickMark val="none"/>
        <c:minorTickMark val="none"/>
        <c:tickLblPos val="none"/>
        <c:crossAx val="69388160"/>
        <c:crosses val="autoZero"/>
        <c:auto val="1"/>
        <c:lblOffset val="100"/>
        <c:baseTimeUnit val="years"/>
      </c:dateAx>
      <c:valAx>
        <c:axId val="693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8A-4875-A9FE-FD547F7E8E33}"/>
            </c:ext>
          </c:extLst>
        </c:ser>
        <c:dLbls>
          <c:showLegendKey val="0"/>
          <c:showVal val="0"/>
          <c:showCatName val="0"/>
          <c:showSerName val="0"/>
          <c:showPercent val="0"/>
          <c:showBubbleSize val="0"/>
        </c:dLbls>
        <c:gapWidth val="150"/>
        <c:axId val="69763456"/>
        <c:axId val="697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8A-4875-A9FE-FD547F7E8E33}"/>
            </c:ext>
          </c:extLst>
        </c:ser>
        <c:dLbls>
          <c:showLegendKey val="0"/>
          <c:showVal val="0"/>
          <c:showCatName val="0"/>
          <c:showSerName val="0"/>
          <c:showPercent val="0"/>
          <c:showBubbleSize val="0"/>
        </c:dLbls>
        <c:marker val="1"/>
        <c:smooth val="0"/>
        <c:axId val="69763456"/>
        <c:axId val="69765376"/>
      </c:lineChart>
      <c:dateAx>
        <c:axId val="69763456"/>
        <c:scaling>
          <c:orientation val="minMax"/>
        </c:scaling>
        <c:delete val="1"/>
        <c:axPos val="b"/>
        <c:numFmt formatCode="ge" sourceLinked="1"/>
        <c:majorTickMark val="none"/>
        <c:minorTickMark val="none"/>
        <c:tickLblPos val="none"/>
        <c:crossAx val="69765376"/>
        <c:crosses val="autoZero"/>
        <c:auto val="1"/>
        <c:lblOffset val="100"/>
        <c:baseTimeUnit val="years"/>
      </c:dateAx>
      <c:valAx>
        <c:axId val="697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81-41FB-9A55-CE7EAF2541FA}"/>
            </c:ext>
          </c:extLst>
        </c:ser>
        <c:dLbls>
          <c:showLegendKey val="0"/>
          <c:showVal val="0"/>
          <c:showCatName val="0"/>
          <c:showSerName val="0"/>
          <c:showPercent val="0"/>
          <c:showBubbleSize val="0"/>
        </c:dLbls>
        <c:gapWidth val="150"/>
        <c:axId val="69801088"/>
        <c:axId val="698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81-41FB-9A55-CE7EAF2541FA}"/>
            </c:ext>
          </c:extLst>
        </c:ser>
        <c:dLbls>
          <c:showLegendKey val="0"/>
          <c:showVal val="0"/>
          <c:showCatName val="0"/>
          <c:showSerName val="0"/>
          <c:showPercent val="0"/>
          <c:showBubbleSize val="0"/>
        </c:dLbls>
        <c:marker val="1"/>
        <c:smooth val="0"/>
        <c:axId val="69801088"/>
        <c:axId val="69803008"/>
      </c:lineChart>
      <c:dateAx>
        <c:axId val="69801088"/>
        <c:scaling>
          <c:orientation val="minMax"/>
        </c:scaling>
        <c:delete val="1"/>
        <c:axPos val="b"/>
        <c:numFmt formatCode="ge" sourceLinked="1"/>
        <c:majorTickMark val="none"/>
        <c:minorTickMark val="none"/>
        <c:tickLblPos val="none"/>
        <c:crossAx val="69803008"/>
        <c:crosses val="autoZero"/>
        <c:auto val="1"/>
        <c:lblOffset val="100"/>
        <c:baseTimeUnit val="years"/>
      </c:dateAx>
      <c:valAx>
        <c:axId val="698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9C-415D-9FC2-0D517A5C7105}"/>
            </c:ext>
          </c:extLst>
        </c:ser>
        <c:dLbls>
          <c:showLegendKey val="0"/>
          <c:showVal val="0"/>
          <c:showCatName val="0"/>
          <c:showSerName val="0"/>
          <c:showPercent val="0"/>
          <c:showBubbleSize val="0"/>
        </c:dLbls>
        <c:gapWidth val="150"/>
        <c:axId val="69842816"/>
        <c:axId val="698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9C-415D-9FC2-0D517A5C7105}"/>
            </c:ext>
          </c:extLst>
        </c:ser>
        <c:dLbls>
          <c:showLegendKey val="0"/>
          <c:showVal val="0"/>
          <c:showCatName val="0"/>
          <c:showSerName val="0"/>
          <c:showPercent val="0"/>
          <c:showBubbleSize val="0"/>
        </c:dLbls>
        <c:marker val="1"/>
        <c:smooth val="0"/>
        <c:axId val="69842816"/>
        <c:axId val="69857280"/>
      </c:lineChart>
      <c:dateAx>
        <c:axId val="69842816"/>
        <c:scaling>
          <c:orientation val="minMax"/>
        </c:scaling>
        <c:delete val="1"/>
        <c:axPos val="b"/>
        <c:numFmt formatCode="ge" sourceLinked="1"/>
        <c:majorTickMark val="none"/>
        <c:minorTickMark val="none"/>
        <c:tickLblPos val="none"/>
        <c:crossAx val="69857280"/>
        <c:crosses val="autoZero"/>
        <c:auto val="1"/>
        <c:lblOffset val="100"/>
        <c:baseTimeUnit val="years"/>
      </c:dateAx>
      <c:valAx>
        <c:axId val="698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21-4273-893A-B6251EF46AD2}"/>
            </c:ext>
          </c:extLst>
        </c:ser>
        <c:dLbls>
          <c:showLegendKey val="0"/>
          <c:showVal val="0"/>
          <c:showCatName val="0"/>
          <c:showSerName val="0"/>
          <c:showPercent val="0"/>
          <c:showBubbleSize val="0"/>
        </c:dLbls>
        <c:gapWidth val="150"/>
        <c:axId val="69494656"/>
        <c:axId val="6949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183.02</c:v>
                </c:pt>
                <c:pt idx="1">
                  <c:v>163.30000000000001</c:v>
                </c:pt>
                <c:pt idx="2">
                  <c:v>332.28</c:v>
                </c:pt>
                <c:pt idx="3">
                  <c:v>274.07</c:v>
                </c:pt>
                <c:pt idx="4">
                  <c:v>243.02</c:v>
                </c:pt>
              </c:numCache>
            </c:numRef>
          </c:val>
          <c:smooth val="0"/>
          <c:extLst xmlns:c16r2="http://schemas.microsoft.com/office/drawing/2015/06/chart">
            <c:ext xmlns:c16="http://schemas.microsoft.com/office/drawing/2014/chart" uri="{C3380CC4-5D6E-409C-BE32-E72D297353CC}">
              <c16:uniqueId val="{00000001-6021-4273-893A-B6251EF46AD2}"/>
            </c:ext>
          </c:extLst>
        </c:ser>
        <c:dLbls>
          <c:showLegendKey val="0"/>
          <c:showVal val="0"/>
          <c:showCatName val="0"/>
          <c:showSerName val="0"/>
          <c:showPercent val="0"/>
          <c:showBubbleSize val="0"/>
        </c:dLbls>
        <c:marker val="1"/>
        <c:smooth val="0"/>
        <c:axId val="69494656"/>
        <c:axId val="69496832"/>
      </c:lineChart>
      <c:dateAx>
        <c:axId val="69494656"/>
        <c:scaling>
          <c:orientation val="minMax"/>
        </c:scaling>
        <c:delete val="1"/>
        <c:axPos val="b"/>
        <c:numFmt formatCode="ge" sourceLinked="1"/>
        <c:majorTickMark val="none"/>
        <c:minorTickMark val="none"/>
        <c:tickLblPos val="none"/>
        <c:crossAx val="69496832"/>
        <c:crosses val="autoZero"/>
        <c:auto val="1"/>
        <c:lblOffset val="100"/>
        <c:baseTimeUnit val="years"/>
      </c:dateAx>
      <c:valAx>
        <c:axId val="694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55.62</c:v>
                </c:pt>
                <c:pt idx="1">
                  <c:v>21.23</c:v>
                </c:pt>
                <c:pt idx="2">
                  <c:v>13.02</c:v>
                </c:pt>
                <c:pt idx="3">
                  <c:v>54.17</c:v>
                </c:pt>
                <c:pt idx="4">
                  <c:v>46.65</c:v>
                </c:pt>
              </c:numCache>
            </c:numRef>
          </c:val>
          <c:extLst xmlns:c16r2="http://schemas.microsoft.com/office/drawing/2015/06/chart">
            <c:ext xmlns:c16="http://schemas.microsoft.com/office/drawing/2014/chart" uri="{C3380CC4-5D6E-409C-BE32-E72D297353CC}">
              <c16:uniqueId val="{00000000-23F8-4562-8326-2E514394E852}"/>
            </c:ext>
          </c:extLst>
        </c:ser>
        <c:dLbls>
          <c:showLegendKey val="0"/>
          <c:showVal val="0"/>
          <c:showCatName val="0"/>
          <c:showSerName val="0"/>
          <c:showPercent val="0"/>
          <c:showBubbleSize val="0"/>
        </c:dLbls>
        <c:gapWidth val="150"/>
        <c:axId val="69667072"/>
        <c:axId val="6966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39.99</c:v>
                </c:pt>
                <c:pt idx="2">
                  <c:v>35.83</c:v>
                </c:pt>
                <c:pt idx="3">
                  <c:v>37.06</c:v>
                </c:pt>
                <c:pt idx="4">
                  <c:v>41.35</c:v>
                </c:pt>
              </c:numCache>
            </c:numRef>
          </c:val>
          <c:smooth val="0"/>
          <c:extLst xmlns:c16r2="http://schemas.microsoft.com/office/drawing/2015/06/chart">
            <c:ext xmlns:c16="http://schemas.microsoft.com/office/drawing/2014/chart" uri="{C3380CC4-5D6E-409C-BE32-E72D297353CC}">
              <c16:uniqueId val="{00000001-23F8-4562-8326-2E514394E852}"/>
            </c:ext>
          </c:extLst>
        </c:ser>
        <c:dLbls>
          <c:showLegendKey val="0"/>
          <c:showVal val="0"/>
          <c:showCatName val="0"/>
          <c:showSerName val="0"/>
          <c:showPercent val="0"/>
          <c:showBubbleSize val="0"/>
        </c:dLbls>
        <c:marker val="1"/>
        <c:smooth val="0"/>
        <c:axId val="69667072"/>
        <c:axId val="69669248"/>
      </c:lineChart>
      <c:dateAx>
        <c:axId val="69667072"/>
        <c:scaling>
          <c:orientation val="minMax"/>
        </c:scaling>
        <c:delete val="1"/>
        <c:axPos val="b"/>
        <c:numFmt formatCode="ge" sourceLinked="1"/>
        <c:majorTickMark val="none"/>
        <c:minorTickMark val="none"/>
        <c:tickLblPos val="none"/>
        <c:crossAx val="69669248"/>
        <c:crosses val="autoZero"/>
        <c:auto val="1"/>
        <c:lblOffset val="100"/>
        <c:baseTimeUnit val="years"/>
      </c:dateAx>
      <c:valAx>
        <c:axId val="696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564.41999999999996</c:v>
                </c:pt>
                <c:pt idx="1">
                  <c:v>1487.85</c:v>
                </c:pt>
                <c:pt idx="2">
                  <c:v>2441.33</c:v>
                </c:pt>
                <c:pt idx="3">
                  <c:v>633.77</c:v>
                </c:pt>
                <c:pt idx="4">
                  <c:v>679.24</c:v>
                </c:pt>
              </c:numCache>
            </c:numRef>
          </c:val>
          <c:extLst xmlns:c16r2="http://schemas.microsoft.com/office/drawing/2015/06/chart">
            <c:ext xmlns:c16="http://schemas.microsoft.com/office/drawing/2014/chart" uri="{C3380CC4-5D6E-409C-BE32-E72D297353CC}">
              <c16:uniqueId val="{00000000-35B8-4F11-B4D8-1849D926E2E3}"/>
            </c:ext>
          </c:extLst>
        </c:ser>
        <c:dLbls>
          <c:showLegendKey val="0"/>
          <c:showVal val="0"/>
          <c:showCatName val="0"/>
          <c:showSerName val="0"/>
          <c:showPercent val="0"/>
          <c:showBubbleSize val="0"/>
        </c:dLbls>
        <c:gapWidth val="150"/>
        <c:axId val="69696128"/>
        <c:axId val="6971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457.42</c:v>
                </c:pt>
                <c:pt idx="1">
                  <c:v>477.5</c:v>
                </c:pt>
                <c:pt idx="2">
                  <c:v>528.37</c:v>
                </c:pt>
                <c:pt idx="3">
                  <c:v>514.20000000000005</c:v>
                </c:pt>
                <c:pt idx="4">
                  <c:v>456.7</c:v>
                </c:pt>
              </c:numCache>
            </c:numRef>
          </c:val>
          <c:smooth val="0"/>
          <c:extLst xmlns:c16r2="http://schemas.microsoft.com/office/drawing/2015/06/chart">
            <c:ext xmlns:c16="http://schemas.microsoft.com/office/drawing/2014/chart" uri="{C3380CC4-5D6E-409C-BE32-E72D297353CC}">
              <c16:uniqueId val="{00000001-35B8-4F11-B4D8-1849D926E2E3}"/>
            </c:ext>
          </c:extLst>
        </c:ser>
        <c:dLbls>
          <c:showLegendKey val="0"/>
          <c:showVal val="0"/>
          <c:showCatName val="0"/>
          <c:showSerName val="0"/>
          <c:showPercent val="0"/>
          <c:showBubbleSize val="0"/>
        </c:dLbls>
        <c:marker val="1"/>
        <c:smooth val="0"/>
        <c:axId val="69696128"/>
        <c:axId val="69714688"/>
      </c:lineChart>
      <c:dateAx>
        <c:axId val="69696128"/>
        <c:scaling>
          <c:orientation val="minMax"/>
        </c:scaling>
        <c:delete val="1"/>
        <c:axPos val="b"/>
        <c:numFmt formatCode="ge" sourceLinked="1"/>
        <c:majorTickMark val="none"/>
        <c:minorTickMark val="none"/>
        <c:tickLblPos val="none"/>
        <c:crossAx val="69714688"/>
        <c:crosses val="autoZero"/>
        <c:auto val="1"/>
        <c:lblOffset val="100"/>
        <c:baseTimeUnit val="years"/>
      </c:dateAx>
      <c:valAx>
        <c:axId val="697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天栄村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6">
        <f>データ!S6</f>
        <v>5782</v>
      </c>
      <c r="AM8" s="66"/>
      <c r="AN8" s="66"/>
      <c r="AO8" s="66"/>
      <c r="AP8" s="66"/>
      <c r="AQ8" s="66"/>
      <c r="AR8" s="66"/>
      <c r="AS8" s="66"/>
      <c r="AT8" s="65">
        <f>データ!T6</f>
        <v>225.52</v>
      </c>
      <c r="AU8" s="65"/>
      <c r="AV8" s="65"/>
      <c r="AW8" s="65"/>
      <c r="AX8" s="65"/>
      <c r="AY8" s="65"/>
      <c r="AZ8" s="65"/>
      <c r="BA8" s="65"/>
      <c r="BB8" s="65">
        <f>データ!U6</f>
        <v>25.64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0.88</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50</v>
      </c>
      <c r="AM10" s="66"/>
      <c r="AN10" s="66"/>
      <c r="AO10" s="66"/>
      <c r="AP10" s="66"/>
      <c r="AQ10" s="66"/>
      <c r="AR10" s="66"/>
      <c r="AS10" s="66"/>
      <c r="AT10" s="65">
        <f>データ!W6</f>
        <v>0.03</v>
      </c>
      <c r="AU10" s="65"/>
      <c r="AV10" s="65"/>
      <c r="AW10" s="65"/>
      <c r="AX10" s="65"/>
      <c r="AY10" s="65"/>
      <c r="AZ10" s="65"/>
      <c r="BA10" s="65"/>
      <c r="BB10" s="65">
        <f>データ!X6</f>
        <v>1666.67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【243.02】</v>
      </c>
      <c r="I86" s="25" t="str">
        <f>データ!CA6</f>
        <v>【41.35】</v>
      </c>
      <c r="J86" s="25" t="str">
        <f>データ!CL6</f>
        <v>【456.70】</v>
      </c>
      <c r="K86" s="25" t="str">
        <f>データ!CW6</f>
        <v>【27.26】</v>
      </c>
      <c r="L86" s="25" t="str">
        <f>データ!DH6</f>
        <v>【94.93】</v>
      </c>
      <c r="M86" s="25" t="s">
        <v>55</v>
      </c>
      <c r="N86" s="25" t="s">
        <v>55</v>
      </c>
      <c r="O86" s="25" t="str">
        <f>データ!EO6</f>
        <v>【0.00】</v>
      </c>
    </row>
  </sheetData>
  <sheetProtection algorithmName="SHA-512" hashValue="ipYmvMe46qcWeqy2XoFwDrTRwD3PKfQuQVglpZaVQ//oMUJBYs/GANlJr+Ir3JIxY0JMnMBvSOViWUoQ1Skhag==" saltValue="nPIvi8lcrE5x9u1tBycBl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73440</v>
      </c>
      <c r="D6" s="32">
        <f t="shared" si="3"/>
        <v>47</v>
      </c>
      <c r="E6" s="32">
        <f t="shared" si="3"/>
        <v>17</v>
      </c>
      <c r="F6" s="32">
        <f t="shared" si="3"/>
        <v>8</v>
      </c>
      <c r="G6" s="32">
        <f t="shared" si="3"/>
        <v>0</v>
      </c>
      <c r="H6" s="32" t="str">
        <f t="shared" si="3"/>
        <v>福島県　天栄村</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0.88</v>
      </c>
      <c r="Q6" s="33">
        <f t="shared" si="3"/>
        <v>100</v>
      </c>
      <c r="R6" s="33">
        <f t="shared" si="3"/>
        <v>3780</v>
      </c>
      <c r="S6" s="33">
        <f t="shared" si="3"/>
        <v>5782</v>
      </c>
      <c r="T6" s="33">
        <f t="shared" si="3"/>
        <v>225.52</v>
      </c>
      <c r="U6" s="33">
        <f t="shared" si="3"/>
        <v>25.64</v>
      </c>
      <c r="V6" s="33">
        <f t="shared" si="3"/>
        <v>50</v>
      </c>
      <c r="W6" s="33">
        <f t="shared" si="3"/>
        <v>0.03</v>
      </c>
      <c r="X6" s="33">
        <f t="shared" si="3"/>
        <v>1666.67</v>
      </c>
      <c r="Y6" s="34">
        <f>IF(Y7="",NA(),Y7)</f>
        <v>97.7</v>
      </c>
      <c r="Z6" s="34">
        <f t="shared" ref="Z6:AH6" si="4">IF(Z7="",NA(),Z7)</f>
        <v>101.79</v>
      </c>
      <c r="AA6" s="34">
        <f t="shared" si="4"/>
        <v>114.79</v>
      </c>
      <c r="AB6" s="34">
        <f t="shared" si="4"/>
        <v>98.88</v>
      </c>
      <c r="AC6" s="34">
        <f t="shared" si="4"/>
        <v>90.63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183.02</v>
      </c>
      <c r="BL6" s="34">
        <f t="shared" si="7"/>
        <v>163.30000000000001</v>
      </c>
      <c r="BM6" s="34">
        <f t="shared" si="7"/>
        <v>332.28</v>
      </c>
      <c r="BN6" s="34">
        <f t="shared" si="7"/>
        <v>274.07</v>
      </c>
      <c r="BO6" s="34">
        <f t="shared" si="7"/>
        <v>243.02</v>
      </c>
      <c r="BP6" s="33" t="str">
        <f>IF(BP7="","",IF(BP7="-","【-】","【"&amp;SUBSTITUTE(TEXT(BP7,"#,##0.00"),"-","△")&amp;"】"))</f>
        <v>【243.02】</v>
      </c>
      <c r="BQ6" s="34">
        <f>IF(BQ7="",NA(),BQ7)</f>
        <v>55.62</v>
      </c>
      <c r="BR6" s="34">
        <f t="shared" ref="BR6:BZ6" si="8">IF(BR7="",NA(),BR7)</f>
        <v>21.23</v>
      </c>
      <c r="BS6" s="34">
        <f t="shared" si="8"/>
        <v>13.02</v>
      </c>
      <c r="BT6" s="34">
        <f t="shared" si="8"/>
        <v>54.17</v>
      </c>
      <c r="BU6" s="34">
        <f t="shared" si="8"/>
        <v>46.65</v>
      </c>
      <c r="BV6" s="34">
        <f t="shared" si="8"/>
        <v>41.25</v>
      </c>
      <c r="BW6" s="34">
        <f t="shared" si="8"/>
        <v>39.99</v>
      </c>
      <c r="BX6" s="34">
        <f t="shared" si="8"/>
        <v>35.83</v>
      </c>
      <c r="BY6" s="34">
        <f t="shared" si="8"/>
        <v>37.06</v>
      </c>
      <c r="BZ6" s="34">
        <f t="shared" si="8"/>
        <v>41.35</v>
      </c>
      <c r="CA6" s="33" t="str">
        <f>IF(CA7="","",IF(CA7="-","【-】","【"&amp;SUBSTITUTE(TEXT(CA7,"#,##0.00"),"-","△")&amp;"】"))</f>
        <v>【41.35】</v>
      </c>
      <c r="CB6" s="34">
        <f>IF(CB7="",NA(),CB7)</f>
        <v>564.41999999999996</v>
      </c>
      <c r="CC6" s="34">
        <f t="shared" ref="CC6:CK6" si="9">IF(CC7="",NA(),CC7)</f>
        <v>1487.85</v>
      </c>
      <c r="CD6" s="34">
        <f t="shared" si="9"/>
        <v>2441.33</v>
      </c>
      <c r="CE6" s="34">
        <f t="shared" si="9"/>
        <v>633.77</v>
      </c>
      <c r="CF6" s="34">
        <f t="shared" si="9"/>
        <v>679.24</v>
      </c>
      <c r="CG6" s="34">
        <f t="shared" si="9"/>
        <v>457.42</v>
      </c>
      <c r="CH6" s="34">
        <f t="shared" si="9"/>
        <v>477.5</v>
      </c>
      <c r="CI6" s="34">
        <f t="shared" si="9"/>
        <v>528.37</v>
      </c>
      <c r="CJ6" s="34">
        <f t="shared" si="9"/>
        <v>514.20000000000005</v>
      </c>
      <c r="CK6" s="34">
        <f t="shared" si="9"/>
        <v>456.7</v>
      </c>
      <c r="CL6" s="33" t="str">
        <f>IF(CL7="","",IF(CL7="-","【-】","【"&amp;SUBSTITUTE(TEXT(CL7,"#,##0.00"),"-","△")&amp;"】"))</f>
        <v>【456.70】</v>
      </c>
      <c r="CM6" s="34">
        <f>IF(CM7="",NA(),CM7)</f>
        <v>22.22</v>
      </c>
      <c r="CN6" s="34">
        <f t="shared" ref="CN6:CV6" si="10">IF(CN7="",NA(),CN7)</f>
        <v>22.22</v>
      </c>
      <c r="CO6" s="34">
        <f t="shared" si="10"/>
        <v>22.22</v>
      </c>
      <c r="CP6" s="34">
        <f t="shared" si="10"/>
        <v>18.52</v>
      </c>
      <c r="CQ6" s="34">
        <f t="shared" si="10"/>
        <v>22.22</v>
      </c>
      <c r="CR6" s="34">
        <f t="shared" si="10"/>
        <v>28.6</v>
      </c>
      <c r="CS6" s="34">
        <f t="shared" si="10"/>
        <v>28.81</v>
      </c>
      <c r="CT6" s="34">
        <f t="shared" si="10"/>
        <v>27.46</v>
      </c>
      <c r="CU6" s="34">
        <f t="shared" si="10"/>
        <v>27.55</v>
      </c>
      <c r="CV6" s="34">
        <f t="shared" si="10"/>
        <v>27.26</v>
      </c>
      <c r="CW6" s="33" t="str">
        <f>IF(CW7="","",IF(CW7="-","【-】","【"&amp;SUBSTITUTE(TEXT(CW7,"#,##0.00"),"-","△")&amp;"】"))</f>
        <v>【27.26】</v>
      </c>
      <c r="CX6" s="34">
        <f>IF(CX7="",NA(),CX7)</f>
        <v>100</v>
      </c>
      <c r="CY6" s="34">
        <f t="shared" ref="CY6:DG6" si="11">IF(CY7="",NA(),CY7)</f>
        <v>100</v>
      </c>
      <c r="CZ6" s="34">
        <f t="shared" si="11"/>
        <v>100</v>
      </c>
      <c r="DA6" s="34">
        <f t="shared" si="11"/>
        <v>100</v>
      </c>
      <c r="DB6" s="34">
        <f t="shared" si="11"/>
        <v>100</v>
      </c>
      <c r="DC6" s="34">
        <f t="shared" si="11"/>
        <v>95.3</v>
      </c>
      <c r="DD6" s="34">
        <f t="shared" si="11"/>
        <v>95.8</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73440</v>
      </c>
      <c r="D7" s="36">
        <v>47</v>
      </c>
      <c r="E7" s="36">
        <v>17</v>
      </c>
      <c r="F7" s="36">
        <v>8</v>
      </c>
      <c r="G7" s="36">
        <v>0</v>
      </c>
      <c r="H7" s="36" t="s">
        <v>109</v>
      </c>
      <c r="I7" s="36" t="s">
        <v>110</v>
      </c>
      <c r="J7" s="36" t="s">
        <v>111</v>
      </c>
      <c r="K7" s="36" t="s">
        <v>112</v>
      </c>
      <c r="L7" s="36" t="s">
        <v>113</v>
      </c>
      <c r="M7" s="36" t="s">
        <v>114</v>
      </c>
      <c r="N7" s="37" t="s">
        <v>115</v>
      </c>
      <c r="O7" s="37" t="s">
        <v>116</v>
      </c>
      <c r="P7" s="37">
        <v>0.88</v>
      </c>
      <c r="Q7" s="37">
        <v>100</v>
      </c>
      <c r="R7" s="37">
        <v>3780</v>
      </c>
      <c r="S7" s="37">
        <v>5782</v>
      </c>
      <c r="T7" s="37">
        <v>225.52</v>
      </c>
      <c r="U7" s="37">
        <v>25.64</v>
      </c>
      <c r="V7" s="37">
        <v>50</v>
      </c>
      <c r="W7" s="37">
        <v>0.03</v>
      </c>
      <c r="X7" s="37">
        <v>1666.67</v>
      </c>
      <c r="Y7" s="37">
        <v>97.7</v>
      </c>
      <c r="Z7" s="37">
        <v>101.79</v>
      </c>
      <c r="AA7" s="37">
        <v>114.79</v>
      </c>
      <c r="AB7" s="37">
        <v>98.88</v>
      </c>
      <c r="AC7" s="37">
        <v>90.63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183.02</v>
      </c>
      <c r="BL7" s="37">
        <v>163.30000000000001</v>
      </c>
      <c r="BM7" s="37">
        <v>332.28</v>
      </c>
      <c r="BN7" s="37">
        <v>274.07</v>
      </c>
      <c r="BO7" s="37">
        <v>243.02</v>
      </c>
      <c r="BP7" s="37">
        <v>243.02</v>
      </c>
      <c r="BQ7" s="37">
        <v>55.62</v>
      </c>
      <c r="BR7" s="37">
        <v>21.23</v>
      </c>
      <c r="BS7" s="37">
        <v>13.02</v>
      </c>
      <c r="BT7" s="37">
        <v>54.17</v>
      </c>
      <c r="BU7" s="37">
        <v>46.65</v>
      </c>
      <c r="BV7" s="37">
        <v>41.25</v>
      </c>
      <c r="BW7" s="37">
        <v>39.99</v>
      </c>
      <c r="BX7" s="37">
        <v>35.83</v>
      </c>
      <c r="BY7" s="37">
        <v>37.06</v>
      </c>
      <c r="BZ7" s="37">
        <v>41.35</v>
      </c>
      <c r="CA7" s="37">
        <v>41.35</v>
      </c>
      <c r="CB7" s="37">
        <v>564.41999999999996</v>
      </c>
      <c r="CC7" s="37">
        <v>1487.85</v>
      </c>
      <c r="CD7" s="37">
        <v>2441.33</v>
      </c>
      <c r="CE7" s="37">
        <v>633.77</v>
      </c>
      <c r="CF7" s="37">
        <v>679.24</v>
      </c>
      <c r="CG7" s="37">
        <v>457.42</v>
      </c>
      <c r="CH7" s="37">
        <v>477.5</v>
      </c>
      <c r="CI7" s="37">
        <v>528.37</v>
      </c>
      <c r="CJ7" s="37">
        <v>514.20000000000005</v>
      </c>
      <c r="CK7" s="37">
        <v>456.7</v>
      </c>
      <c r="CL7" s="37">
        <v>456.7</v>
      </c>
      <c r="CM7" s="37">
        <v>22.22</v>
      </c>
      <c r="CN7" s="37">
        <v>22.22</v>
      </c>
      <c r="CO7" s="37">
        <v>22.22</v>
      </c>
      <c r="CP7" s="37">
        <v>18.52</v>
      </c>
      <c r="CQ7" s="37">
        <v>22.22</v>
      </c>
      <c r="CR7" s="37">
        <v>28.6</v>
      </c>
      <c r="CS7" s="37">
        <v>28.81</v>
      </c>
      <c r="CT7" s="37">
        <v>27.46</v>
      </c>
      <c r="CU7" s="37">
        <v>27.55</v>
      </c>
      <c r="CV7" s="37">
        <v>27.26</v>
      </c>
      <c r="CW7" s="37">
        <v>27.26</v>
      </c>
      <c r="CX7" s="37">
        <v>100</v>
      </c>
      <c r="CY7" s="37">
        <v>100</v>
      </c>
      <c r="CZ7" s="37">
        <v>100</v>
      </c>
      <c r="DA7" s="37">
        <v>100</v>
      </c>
      <c r="DB7" s="37">
        <v>100</v>
      </c>
      <c r="DC7" s="37">
        <v>95.3</v>
      </c>
      <c r="DD7" s="37">
        <v>95.8</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2019-01-30T02:56:46Z</cp:lastPrinted>
  <dcterms:created xsi:type="dcterms:W3CDTF">2018-12-03T09:35:39Z</dcterms:created>
  <dcterms:modified xsi:type="dcterms:W3CDTF">2019-01-30T09:08:36Z</dcterms:modified>
  <cp:category/>
</cp:coreProperties>
</file>