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AvwYUtI0o92uRT2bXv/VRtzf/GpMnEijn5ROYolS8+keeyTfDFo0KGIJqbbI5LXV7q9UWtN5EJl12xx2nmK4SQ==" workbookSaltValue="ONDpI8rYOhkD1iITec2DNg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I10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<sst xmlns="http://schemas.openxmlformats.org/spreadsheetml/2006/main" count="245" uniqueCount="126">
  <si>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</si>
  <si>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</si>
  <si>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</si>
  <si>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</si>
  <si>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</si>
  <si>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</si>
  <si>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</si>
  <si>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</si>
  <si>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</si>
  <si>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</si>
  <si>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</si>
  <si>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</si>
  <si>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</si>
  <si>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</si>
  <si>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</si>
  <si>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</si>
  <si>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</si>
  <si>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</si>
  <si>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</si>
  <si>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</si>
  <si>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</si>
  <si>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</si>
  <si>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</si>
  <si>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</si>
  <si>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</si>
  <si>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</si>
  <si>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</si>
  <si>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</si>
  <si>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</si>
  <si>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</si>
  <si>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</si>
  <si>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</si>
  <si>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</si>
  <si>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</si>
  <si>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</si>
  <si>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</si>
  <si>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</si>
  <si>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</si>
  <si>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</si>
  <si>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</si>
  <si>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</si>
  <si>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</si>
  <si>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</si>
  <si>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</si>
  <si>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</si>
  <si>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</si>
  <si>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</si>
  <si>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</si>
  <si>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</si>
  <si>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</si>
  <si>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</si>
  <si>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</si>
  <si>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</si>
  <si>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</si>
  <si>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</si>
  <si>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</si>
  <si>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</si>
  <si>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</si>
  <si>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</si>
  <si>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</si>
  <si>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</si>
  <si>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</si>
  <si>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</si>
  <si>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</si>
  <si>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</si>
  <si>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</si>
  <si>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</si>
  <si>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</si>
  <si>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</si>
  <si>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</si>
  <si>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</si>
  <si>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</si>
  <si>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</si>
  <si>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</si>
  <si>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</si>
  <si>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</si>
  <si>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</si>
  <si>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</si>
  <si>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</si>
  <si>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</si>
  <si>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</si>
  <si>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</si>
  <si>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</si>
  <si>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</si>
  <si>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</si>
  <si>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</si>
  <si>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</si>
  <si>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</si>
  <si>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</si>
  <si>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</si>
  <si>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</si>
  <si>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</si>
  <si>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</si>
  <si>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</si>
  <si>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</si>
  <si>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</si>
  <si>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</si>
  <si>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</si>
  <si>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</si>
  <si>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</si>
  <si>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</si>
  <si>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</si>
  <si>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</si>
  <si>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</si>
  <si>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</si>
  <si>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</si>
  <si>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</si>
  <si>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</si>
  <si>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</si>
  <si>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</si>
  <si>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桑折町</t>
  </si>
  <si>
    <t>法非適用</t>
  </si>
  <si>
    <t>下水道事業</t>
  </si>
  <si>
    <t>公共下水道</t>
  </si>
  <si>
    <t>Cc2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</si>
  <si>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</si>
  <si>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</si>
  <si>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</si>
  <si>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</si>
  <si>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</si>
  <si>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</si>
  <si>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</si>
  <si>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</si>
  <si>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当町における下水道事業は、下水道使用料で賄えない不足分について、一般会計からの繰入金で補いながら経営しているところです。
【健全性】
①収益的収支比率は、年々上昇傾向にあり、引き続き経営改善に向けた取組みをを行っていく必要があります。
④企業債残高対事業規模比率は、類似団体平均値を上回っておりますが、年々減少傾向にあります。
【効率性】
⑤⑥汚水処理原価は、類似団体平均値を上回っており、経費回収率は類似団体平均値を下回っております。引き続き接続率向上の取組みを行っていく必要があります。
⑧水洗化率は、類似団体平均値を上回っておりますが、横ばいの状況が続いております。更なる水洗化率の向上に努める必要があります。</t>
    <rPh sb="7" eb="8">
      <t>シタ</t>
    </rPh>
    <rPh sb="70" eb="73">
      <t>シュウエキテキ</t>
    </rPh>
    <rPh sb="73" eb="75">
      <t>シュウシ</t>
    </rPh>
    <rPh sb="75" eb="77">
      <t>ヒリツ</t>
    </rPh>
    <rPh sb="79" eb="81">
      <t>ネンネン</t>
    </rPh>
    <rPh sb="81" eb="83">
      <t>ジョウショウ</t>
    </rPh>
    <rPh sb="83" eb="85">
      <t>ケイコウ</t>
    </rPh>
    <rPh sb="89" eb="90">
      <t>ヒ</t>
    </rPh>
    <rPh sb="91" eb="92">
      <t>ツヅ</t>
    </rPh>
    <rPh sb="93" eb="95">
      <t>ケイエイ</t>
    </rPh>
    <rPh sb="95" eb="97">
      <t>カイゼン</t>
    </rPh>
    <rPh sb="98" eb="99">
      <t>ム</t>
    </rPh>
    <rPh sb="101" eb="103">
      <t>トリク</t>
    </rPh>
    <rPh sb="106" eb="107">
      <t>オコナ</t>
    </rPh>
    <rPh sb="111" eb="113">
      <t>ヒツヨウ</t>
    </rPh>
    <rPh sb="127" eb="129">
      <t>ジギョウ</t>
    </rPh>
    <rPh sb="129" eb="131">
      <t>キボ</t>
    </rPh>
    <rPh sb="174" eb="176">
      <t>オスイ</t>
    </rPh>
    <rPh sb="176" eb="178">
      <t>ショリ</t>
    </rPh>
    <rPh sb="197" eb="199">
      <t>ケイヒ</t>
    </rPh>
    <rPh sb="211" eb="212">
      <t>シタ</t>
    </rPh>
    <rPh sb="220" eb="221">
      <t>ヒ</t>
    </rPh>
    <rPh sb="222" eb="223">
      <t>ツヅ</t>
    </rPh>
    <rPh sb="224" eb="226">
      <t>セツゾク</t>
    </rPh>
    <rPh sb="226" eb="227">
      <t>リツ</t>
    </rPh>
    <rPh sb="227" eb="229">
      <t>コウジョウ</t>
    </rPh>
    <rPh sb="230" eb="232">
      <t>トリク</t>
    </rPh>
    <rPh sb="234" eb="235">
      <t>オコナ</t>
    </rPh>
    <rPh sb="239" eb="241">
      <t>ヒツヨウ</t>
    </rPh>
    <rPh sb="249" eb="252">
      <t>スイセンカ</t>
    </rPh>
    <rPh sb="273" eb="274">
      <t>ヨコ</t>
    </rPh>
    <rPh sb="277" eb="279">
      <t>ジョウキョウ</t>
    </rPh>
    <rPh sb="280" eb="281">
      <t>ツヅ</t>
    </rPh>
    <rPh sb="288" eb="289">
      <t>サラ</t>
    </rPh>
    <rPh sb="291" eb="294">
      <t>スイセンカ</t>
    </rPh>
    <rPh sb="294" eb="295">
      <t>リツ</t>
    </rPh>
    <rPh sb="296" eb="298">
      <t>コウジョウ</t>
    </rPh>
    <rPh sb="299" eb="300">
      <t>ツト</t>
    </rPh>
    <rPh sb="302" eb="304">
      <t>ヒツヨウ</t>
    </rPh>
    <phoneticPr fontId="4"/>
  </si>
  <si>
    <t>　当町の下水道事業は、昭和63年に事業を着手し、平成8年4月から部分的に供用が開始され、段階的に事業を拡大してきました。一番古い管でも供用開始から20年程度と比較的新しく、まだ更新の時期になっていませんが、平成28年度に策定した「桑折町ストックマネジメント計画」に基づき、引き続き取り組んでまいります。</t>
    <rPh sb="1" eb="3">
      <t>トウチョウ</t>
    </rPh>
    <rPh sb="4" eb="7">
      <t>ゲスイドウ</t>
    </rPh>
    <rPh sb="7" eb="9">
      <t>ジギョウ</t>
    </rPh>
    <rPh sb="48" eb="50">
      <t>ジギョウ</t>
    </rPh>
    <rPh sb="136" eb="137">
      <t>ヒ</t>
    </rPh>
    <rPh sb="138" eb="139">
      <t>ツヅ</t>
    </rPh>
    <phoneticPr fontId="4"/>
  </si>
  <si>
    <t>　今後とも下水道接続率の向上に努めていかなければなりません。また、平成28年度に策定した「桑折町下水道事業経営戦略」に基づき、適正な維持管理、適正な使用料の検討、人件費抑制等に努めてまいり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</si>
</sst>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70-4E1B-A7C6-211BD6F28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29504"/>
        <c:axId val="87848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0.04</c:v>
                </c:pt>
                <c:pt idx="2">
                  <c:v>0.11</c:v>
                </c:pt>
                <c:pt idx="3">
                  <c:v>0.15</c:v>
                </c:pt>
                <c:pt idx="4">
                  <c:v>0.16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E70-4E1B-A7C6-211BD6F28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29504"/>
        <c:axId val="87848064"/>
      </c:lineChart>
      <c:dateAx>
        <c:axId val="87829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7848064"/>
        <c:crosses val="autoZero"/>
        <c:auto val="1"/>
        <c:lblOffset val="100"/>
        <c:baseTimeUnit val="years"/>
      </c:dateAx>
      <c:valAx>
        <c:axId val="87848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829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3D3-4BA7-9130-6D2457F73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82240"/>
        <c:axId val="95888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55.81</c:v>
                </c:pt>
                <c:pt idx="1">
                  <c:v>54.44</c:v>
                </c:pt>
                <c:pt idx="2">
                  <c:v>54.67</c:v>
                </c:pt>
                <c:pt idx="3">
                  <c:v>53.51</c:v>
                </c:pt>
                <c:pt idx="4">
                  <c:v>53.5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3D3-4BA7-9130-6D2457F73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82240"/>
        <c:axId val="95888512"/>
      </c:lineChart>
      <c:dateAx>
        <c:axId val="95882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888512"/>
        <c:crosses val="autoZero"/>
        <c:auto val="1"/>
        <c:lblOffset val="100"/>
        <c:baseTimeUnit val="years"/>
      </c:dateAx>
      <c:valAx>
        <c:axId val="95888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882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90.09</c:v>
                </c:pt>
                <c:pt idx="1">
                  <c:v>89.99</c:v>
                </c:pt>
                <c:pt idx="2">
                  <c:v>87.63</c:v>
                </c:pt>
                <c:pt idx="3">
                  <c:v>88.24</c:v>
                </c:pt>
                <c:pt idx="4">
                  <c:v>88.14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3E-4CDA-BA4B-441BA21E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35872"/>
        <c:axId val="959380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84.41</c:v>
                </c:pt>
                <c:pt idx="1">
                  <c:v>84.2</c:v>
                </c:pt>
                <c:pt idx="2">
                  <c:v>83.8</c:v>
                </c:pt>
                <c:pt idx="3">
                  <c:v>83.91</c:v>
                </c:pt>
                <c:pt idx="4">
                  <c:v>83.51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3E-4CDA-BA4B-441BA21E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35872"/>
        <c:axId val="95938048"/>
      </c:lineChart>
      <c:dateAx>
        <c:axId val="95935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938048"/>
        <c:crosses val="autoZero"/>
        <c:auto val="1"/>
        <c:lblOffset val="100"/>
        <c:baseTimeUnit val="years"/>
      </c:dateAx>
      <c:valAx>
        <c:axId val="959380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935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48.8</c:v>
                </c:pt>
                <c:pt idx="1">
                  <c:v>60.61</c:v>
                </c:pt>
                <c:pt idx="2">
                  <c:v>60.98</c:v>
                </c:pt>
                <c:pt idx="3">
                  <c:v>62.96</c:v>
                </c:pt>
                <c:pt idx="4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F5-4CCD-A311-07AC04C4C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879040"/>
        <c:axId val="94508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CF5-4CCD-A311-07AC04C4C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79040"/>
        <c:axId val="94508544"/>
      </c:lineChart>
      <c:dateAx>
        <c:axId val="878790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508544"/>
        <c:crosses val="autoZero"/>
        <c:auto val="1"/>
        <c:lblOffset val="100"/>
        <c:baseTimeUnit val="years"/>
      </c:dateAx>
      <c:valAx>
        <c:axId val="94508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78790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DB-4D67-A402-5170C1160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52064"/>
        <c:axId val="94553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9DB-4D67-A402-5170C1160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2064"/>
        <c:axId val="94553984"/>
      </c:lineChart>
      <c:dateAx>
        <c:axId val="94552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553984"/>
        <c:crosses val="autoZero"/>
        <c:auto val="1"/>
        <c:lblOffset val="100"/>
        <c:baseTimeUnit val="years"/>
      </c:dateAx>
      <c:valAx>
        <c:axId val="94553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552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80-4421-BC46-8DEA908A8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973760"/>
        <c:axId val="95975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80-4421-BC46-8DEA908A8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73760"/>
        <c:axId val="95975680"/>
      </c:lineChart>
      <c:dateAx>
        <c:axId val="95973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975680"/>
        <c:crosses val="autoZero"/>
        <c:auto val="1"/>
        <c:lblOffset val="100"/>
        <c:baseTimeUnit val="years"/>
      </c:dateAx>
      <c:valAx>
        <c:axId val="95975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9737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4A-47F8-963A-1B8EEB41C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001024"/>
        <c:axId val="96027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C4A-47F8-963A-1B8EEB41C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01024"/>
        <c:axId val="96027776"/>
      </c:lineChart>
      <c:dateAx>
        <c:axId val="96001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027776"/>
        <c:crosses val="autoZero"/>
        <c:auto val="1"/>
        <c:lblOffset val="100"/>
        <c:baseTimeUnit val="years"/>
      </c:dateAx>
      <c:valAx>
        <c:axId val="96027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001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9A-49D9-8C57-469BD8EA2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046464"/>
        <c:axId val="96060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99A-49D9-8C57-469BD8EA2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46464"/>
        <c:axId val="96060928"/>
      </c:lineChart>
      <c:dateAx>
        <c:axId val="960464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060928"/>
        <c:crosses val="autoZero"/>
        <c:auto val="1"/>
        <c:lblOffset val="100"/>
        <c:baseTimeUnit val="years"/>
      </c:dateAx>
      <c:valAx>
        <c:axId val="96060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60464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2535.63</c:v>
                </c:pt>
                <c:pt idx="1">
                  <c:v>2515.5300000000002</c:v>
                </c:pt>
                <c:pt idx="2">
                  <c:v>2220.6999999999998</c:v>
                </c:pt>
                <c:pt idx="3">
                  <c:v>1864.95</c:v>
                </c:pt>
                <c:pt idx="4">
                  <c:v>1755.79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26-490B-84D6-F31C14301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705344"/>
        <c:axId val="95707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1209.95</c:v>
                </c:pt>
                <c:pt idx="1">
                  <c:v>1136.5</c:v>
                </c:pt>
                <c:pt idx="2">
                  <c:v>1118.56</c:v>
                </c:pt>
                <c:pt idx="3">
                  <c:v>1111.31</c:v>
                </c:pt>
                <c:pt idx="4">
                  <c:v>966.33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26-490B-84D6-F31C14301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05344"/>
        <c:axId val="95707520"/>
      </c:lineChart>
      <c:dateAx>
        <c:axId val="95705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707520"/>
        <c:crosses val="autoZero"/>
        <c:auto val="1"/>
        <c:lblOffset val="100"/>
        <c:baseTimeUnit val="years"/>
      </c:dateAx>
      <c:valAx>
        <c:axId val="95707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705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43.48</c:v>
                </c:pt>
                <c:pt idx="1">
                  <c:v>45.74</c:v>
                </c:pt>
                <c:pt idx="2">
                  <c:v>46.67</c:v>
                </c:pt>
                <c:pt idx="3">
                  <c:v>100</c:v>
                </c:pt>
                <c:pt idx="4">
                  <c:v>59.02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2E-4F8F-8A39-8A9B4AA4E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746688"/>
        <c:axId val="9581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69.48</c:v>
                </c:pt>
                <c:pt idx="1">
                  <c:v>71.650000000000006</c:v>
                </c:pt>
                <c:pt idx="2">
                  <c:v>72.33</c:v>
                </c:pt>
                <c:pt idx="3">
                  <c:v>75.540000000000006</c:v>
                </c:pt>
                <c:pt idx="4">
                  <c:v>81.739999999999995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2E-4F8F-8A39-8A9B4AA4E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46688"/>
        <c:axId val="95818496"/>
      </c:lineChart>
      <c:dateAx>
        <c:axId val="95746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818496"/>
        <c:crosses val="autoZero"/>
        <c:auto val="1"/>
        <c:lblOffset val="100"/>
        <c:baseTimeUnit val="years"/>
      </c:dateAx>
      <c:valAx>
        <c:axId val="9581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746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393.83</c:v>
                </c:pt>
                <c:pt idx="1">
                  <c:v>384.85</c:v>
                </c:pt>
                <c:pt idx="2">
                  <c:v>378.61</c:v>
                </c:pt>
                <c:pt idx="3">
                  <c:v>174.72</c:v>
                </c:pt>
                <c:pt idx="4">
                  <c:v>296.35000000000002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0A-4A5E-ABA2-7782DD71F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44992"/>
        <c:axId val="95859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220.67</c:v>
                </c:pt>
                <c:pt idx="1">
                  <c:v>217.82</c:v>
                </c:pt>
                <c:pt idx="2">
                  <c:v>215.28</c:v>
                </c:pt>
                <c:pt idx="3">
                  <c:v>207.96</c:v>
                </c:pt>
                <c:pt idx="4">
                  <c:v>194.31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C0A-4A5E-ABA2-7782DD71F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44992"/>
        <c:axId val="95859456"/>
      </c:lineChart>
      <c:dateAx>
        <c:axId val="9584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859456"/>
        <c:crosses val="autoZero"/>
        <c:auto val="1"/>
        <c:lblOffset val="100"/>
        <c:baseTimeUnit val="years"/>
      </c:dateAx>
      <c:valAx>
        <c:axId val="95859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84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【707.33】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view="pageBreakPreview" zoomScale="80" zoomScaleNormal="100" zoomScaleSheetLayoutView="80" workbookViewId="0">
      <selection activeCell="B2" sqref="B2:BZ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 x14ac:dyDescent="0.15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 x14ac:dyDescent="0.15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2" t="str">
        <f>データ!H6</f>
        <v>福島県　桑折町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公共下水道</v>
      </c>
      <c r="Q8" s="47"/>
      <c r="R8" s="47"/>
      <c r="S8" s="47"/>
      <c r="T8" s="47"/>
      <c r="U8" s="47"/>
      <c r="V8" s="47"/>
      <c r="W8" s="47" t="str">
        <f>データ!L6</f>
        <v>Cc2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12089</v>
      </c>
      <c r="AM8" s="49"/>
      <c r="AN8" s="49"/>
      <c r="AO8" s="49"/>
      <c r="AP8" s="49"/>
      <c r="AQ8" s="49"/>
      <c r="AR8" s="49"/>
      <c r="AS8" s="49"/>
      <c r="AT8" s="44">
        <f>データ!T6</f>
        <v>42.97</v>
      </c>
      <c r="AU8" s="44"/>
      <c r="AV8" s="44"/>
      <c r="AW8" s="44"/>
      <c r="AX8" s="44"/>
      <c r="AY8" s="44"/>
      <c r="AZ8" s="44"/>
      <c r="BA8" s="44"/>
      <c r="BB8" s="44">
        <f>データ!U6</f>
        <v>281.33999999999997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46.45</v>
      </c>
      <c r="Q10" s="44"/>
      <c r="R10" s="44"/>
      <c r="S10" s="44"/>
      <c r="T10" s="44"/>
      <c r="U10" s="44"/>
      <c r="V10" s="44"/>
      <c r="W10" s="44">
        <f>データ!Q6</f>
        <v>100</v>
      </c>
      <c r="X10" s="44"/>
      <c r="Y10" s="44"/>
      <c r="Z10" s="44"/>
      <c r="AA10" s="44"/>
      <c r="AB10" s="44"/>
      <c r="AC10" s="44"/>
      <c r="AD10" s="49">
        <f>データ!R6</f>
        <v>3024</v>
      </c>
      <c r="AE10" s="49"/>
      <c r="AF10" s="49"/>
      <c r="AG10" s="49"/>
      <c r="AH10" s="49"/>
      <c r="AI10" s="49"/>
      <c r="AJ10" s="49"/>
      <c r="AK10" s="2"/>
      <c r="AL10" s="49">
        <f>データ!V6</f>
        <v>5600</v>
      </c>
      <c r="AM10" s="49"/>
      <c r="AN10" s="49"/>
      <c r="AO10" s="49"/>
      <c r="AP10" s="49"/>
      <c r="AQ10" s="49"/>
      <c r="AR10" s="49"/>
      <c r="AS10" s="49"/>
      <c r="AT10" s="44">
        <f>データ!W6</f>
        <v>1.6</v>
      </c>
      <c r="AU10" s="44"/>
      <c r="AV10" s="44"/>
      <c r="AW10" s="44"/>
      <c r="AX10" s="44"/>
      <c r="AY10" s="44"/>
      <c r="AZ10" s="44"/>
      <c r="BA10" s="44"/>
      <c r="BB10" s="44">
        <f>データ!X6</f>
        <v>3500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15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15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123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15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15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124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15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15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15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15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15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15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125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15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15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15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15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15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【707.33】</v>
      </c>
      <c r="I86" s="25" t="str">
        <f>データ!CA6</f>
        <v>【101.26】</v>
      </c>
      <c r="J86" s="25" t="str">
        <f>データ!CL6</f>
        <v>【136.39】</v>
      </c>
      <c r="K86" s="25" t="str">
        <f>データ!CW6</f>
        <v>【60.13】</v>
      </c>
      <c r="L86" s="25" t="str">
        <f>データ!DH6</f>
        <v>【95.06】</v>
      </c>
      <c r="M86" s="25" t="s">
        <v>56</v>
      </c>
      <c r="N86" s="25" t="s">
        <v>56</v>
      </c>
      <c r="O86" s="25" t="str">
        <f>データ!EO6</f>
        <v>【0.23】</v>
      </c>
    </row>
  </sheetData>
  <sheetProtection algorithmName="SHA-512" hashValue="gNjoxfmMTKPQGkb3F/fYmHnafmgw4e3dN9rpk+Zz/fuzEewkvXtID5koZlUO+g5QA2WxF95jvVSWYgyRS1/qlQ==" saltValue="2CZzE4u9O8jQatfrkjJ50A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1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1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15">
      <c r="A4" s="27" t="s">
        <v>69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70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71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72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73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74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75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76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77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78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79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80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15">
      <c r="A5" s="27" t="s">
        <v>81</v>
      </c>
      <c r="B5" s="30"/>
      <c r="C5" s="30"/>
      <c r="D5" s="30"/>
      <c r="E5" s="30"/>
      <c r="F5" s="30"/>
      <c r="G5" s="30"/>
      <c r="H5" s="31" t="s">
        <v>82</v>
      </c>
      <c r="I5" s="31" t="s">
        <v>83</v>
      </c>
      <c r="J5" s="31" t="s">
        <v>84</v>
      </c>
      <c r="K5" s="31" t="s">
        <v>85</v>
      </c>
      <c r="L5" s="31" t="s">
        <v>86</v>
      </c>
      <c r="M5" s="31" t="s">
        <v>5</v>
      </c>
      <c r="N5" s="31" t="s">
        <v>87</v>
      </c>
      <c r="O5" s="31" t="s">
        <v>88</v>
      </c>
      <c r="P5" s="31" t="s">
        <v>89</v>
      </c>
      <c r="Q5" s="31" t="s">
        <v>90</v>
      </c>
      <c r="R5" s="31" t="s">
        <v>91</v>
      </c>
      <c r="S5" s="31" t="s">
        <v>92</v>
      </c>
      <c r="T5" s="31" t="s">
        <v>93</v>
      </c>
      <c r="U5" s="31" t="s">
        <v>94</v>
      </c>
      <c r="V5" s="31" t="s">
        <v>95</v>
      </c>
      <c r="W5" s="31" t="s">
        <v>96</v>
      </c>
      <c r="X5" s="31" t="s">
        <v>97</v>
      </c>
      <c r="Y5" s="31" t="s">
        <v>98</v>
      </c>
      <c r="Z5" s="31" t="s">
        <v>99</v>
      </c>
      <c r="AA5" s="31" t="s">
        <v>100</v>
      </c>
      <c r="AB5" s="31" t="s">
        <v>101</v>
      </c>
      <c r="AC5" s="31" t="s">
        <v>102</v>
      </c>
      <c r="AD5" s="31" t="s">
        <v>103</v>
      </c>
      <c r="AE5" s="31" t="s">
        <v>104</v>
      </c>
      <c r="AF5" s="31" t="s">
        <v>105</v>
      </c>
      <c r="AG5" s="31" t="s">
        <v>106</v>
      </c>
      <c r="AH5" s="31" t="s">
        <v>107</v>
      </c>
      <c r="AI5" s="31" t="s">
        <v>43</v>
      </c>
      <c r="AJ5" s="31" t="s">
        <v>98</v>
      </c>
      <c r="AK5" s="31" t="s">
        <v>99</v>
      </c>
      <c r="AL5" s="31" t="s">
        <v>100</v>
      </c>
      <c r="AM5" s="31" t="s">
        <v>101</v>
      </c>
      <c r="AN5" s="31" t="s">
        <v>102</v>
      </c>
      <c r="AO5" s="31" t="s">
        <v>103</v>
      </c>
      <c r="AP5" s="31" t="s">
        <v>104</v>
      </c>
      <c r="AQ5" s="31" t="s">
        <v>105</v>
      </c>
      <c r="AR5" s="31" t="s">
        <v>106</v>
      </c>
      <c r="AS5" s="31" t="s">
        <v>107</v>
      </c>
      <c r="AT5" s="31" t="s">
        <v>108</v>
      </c>
      <c r="AU5" s="31" t="s">
        <v>98</v>
      </c>
      <c r="AV5" s="31" t="s">
        <v>99</v>
      </c>
      <c r="AW5" s="31" t="s">
        <v>100</v>
      </c>
      <c r="AX5" s="31" t="s">
        <v>101</v>
      </c>
      <c r="AY5" s="31" t="s">
        <v>102</v>
      </c>
      <c r="AZ5" s="31" t="s">
        <v>103</v>
      </c>
      <c r="BA5" s="31" t="s">
        <v>104</v>
      </c>
      <c r="BB5" s="31" t="s">
        <v>105</v>
      </c>
      <c r="BC5" s="31" t="s">
        <v>106</v>
      </c>
      <c r="BD5" s="31" t="s">
        <v>107</v>
      </c>
      <c r="BE5" s="31" t="s">
        <v>108</v>
      </c>
      <c r="BF5" s="31" t="s">
        <v>98</v>
      </c>
      <c r="BG5" s="31" t="s">
        <v>99</v>
      </c>
      <c r="BH5" s="31" t="s">
        <v>100</v>
      </c>
      <c r="BI5" s="31" t="s">
        <v>101</v>
      </c>
      <c r="BJ5" s="31" t="s">
        <v>102</v>
      </c>
      <c r="BK5" s="31" t="s">
        <v>103</v>
      </c>
      <c r="BL5" s="31" t="s">
        <v>104</v>
      </c>
      <c r="BM5" s="31" t="s">
        <v>105</v>
      </c>
      <c r="BN5" s="31" t="s">
        <v>106</v>
      </c>
      <c r="BO5" s="31" t="s">
        <v>107</v>
      </c>
      <c r="BP5" s="31" t="s">
        <v>108</v>
      </c>
      <c r="BQ5" s="31" t="s">
        <v>98</v>
      </c>
      <c r="BR5" s="31" t="s">
        <v>99</v>
      </c>
      <c r="BS5" s="31" t="s">
        <v>100</v>
      </c>
      <c r="BT5" s="31" t="s">
        <v>101</v>
      </c>
      <c r="BU5" s="31" t="s">
        <v>102</v>
      </c>
      <c r="BV5" s="31" t="s">
        <v>103</v>
      </c>
      <c r="BW5" s="31" t="s">
        <v>104</v>
      </c>
      <c r="BX5" s="31" t="s">
        <v>105</v>
      </c>
      <c r="BY5" s="31" t="s">
        <v>106</v>
      </c>
      <c r="BZ5" s="31" t="s">
        <v>107</v>
      </c>
      <c r="CA5" s="31" t="s">
        <v>108</v>
      </c>
      <c r="CB5" s="31" t="s">
        <v>98</v>
      </c>
      <c r="CC5" s="31" t="s">
        <v>99</v>
      </c>
      <c r="CD5" s="31" t="s">
        <v>100</v>
      </c>
      <c r="CE5" s="31" t="s">
        <v>101</v>
      </c>
      <c r="CF5" s="31" t="s">
        <v>102</v>
      </c>
      <c r="CG5" s="31" t="s">
        <v>103</v>
      </c>
      <c r="CH5" s="31" t="s">
        <v>104</v>
      </c>
      <c r="CI5" s="31" t="s">
        <v>105</v>
      </c>
      <c r="CJ5" s="31" t="s">
        <v>106</v>
      </c>
      <c r="CK5" s="31" t="s">
        <v>107</v>
      </c>
      <c r="CL5" s="31" t="s">
        <v>108</v>
      </c>
      <c r="CM5" s="31" t="s">
        <v>98</v>
      </c>
      <c r="CN5" s="31" t="s">
        <v>99</v>
      </c>
      <c r="CO5" s="31" t="s">
        <v>100</v>
      </c>
      <c r="CP5" s="31" t="s">
        <v>101</v>
      </c>
      <c r="CQ5" s="31" t="s">
        <v>102</v>
      </c>
      <c r="CR5" s="31" t="s">
        <v>103</v>
      </c>
      <c r="CS5" s="31" t="s">
        <v>104</v>
      </c>
      <c r="CT5" s="31" t="s">
        <v>105</v>
      </c>
      <c r="CU5" s="31" t="s">
        <v>106</v>
      </c>
      <c r="CV5" s="31" t="s">
        <v>107</v>
      </c>
      <c r="CW5" s="31" t="s">
        <v>108</v>
      </c>
      <c r="CX5" s="31" t="s">
        <v>98</v>
      </c>
      <c r="CY5" s="31" t="s">
        <v>99</v>
      </c>
      <c r="CZ5" s="31" t="s">
        <v>100</v>
      </c>
      <c r="DA5" s="31" t="s">
        <v>101</v>
      </c>
      <c r="DB5" s="31" t="s">
        <v>102</v>
      </c>
      <c r="DC5" s="31" t="s">
        <v>103</v>
      </c>
      <c r="DD5" s="31" t="s">
        <v>104</v>
      </c>
      <c r="DE5" s="31" t="s">
        <v>105</v>
      </c>
      <c r="DF5" s="31" t="s">
        <v>106</v>
      </c>
      <c r="DG5" s="31" t="s">
        <v>107</v>
      </c>
      <c r="DH5" s="31" t="s">
        <v>108</v>
      </c>
      <c r="DI5" s="31" t="s">
        <v>98</v>
      </c>
      <c r="DJ5" s="31" t="s">
        <v>99</v>
      </c>
      <c r="DK5" s="31" t="s">
        <v>100</v>
      </c>
      <c r="DL5" s="31" t="s">
        <v>101</v>
      </c>
      <c r="DM5" s="31" t="s">
        <v>102</v>
      </c>
      <c r="DN5" s="31" t="s">
        <v>103</v>
      </c>
      <c r="DO5" s="31" t="s">
        <v>104</v>
      </c>
      <c r="DP5" s="31" t="s">
        <v>105</v>
      </c>
      <c r="DQ5" s="31" t="s">
        <v>106</v>
      </c>
      <c r="DR5" s="31" t="s">
        <v>107</v>
      </c>
      <c r="DS5" s="31" t="s">
        <v>108</v>
      </c>
      <c r="DT5" s="31" t="s">
        <v>98</v>
      </c>
      <c r="DU5" s="31" t="s">
        <v>99</v>
      </c>
      <c r="DV5" s="31" t="s">
        <v>100</v>
      </c>
      <c r="DW5" s="31" t="s">
        <v>101</v>
      </c>
      <c r="DX5" s="31" t="s">
        <v>102</v>
      </c>
      <c r="DY5" s="31" t="s">
        <v>103</v>
      </c>
      <c r="DZ5" s="31" t="s">
        <v>104</v>
      </c>
      <c r="EA5" s="31" t="s">
        <v>105</v>
      </c>
      <c r="EB5" s="31" t="s">
        <v>106</v>
      </c>
      <c r="EC5" s="31" t="s">
        <v>107</v>
      </c>
      <c r="ED5" s="31" t="s">
        <v>108</v>
      </c>
      <c r="EE5" s="31" t="s">
        <v>98</v>
      </c>
      <c r="EF5" s="31" t="s">
        <v>99</v>
      </c>
      <c r="EG5" s="31" t="s">
        <v>100</v>
      </c>
      <c r="EH5" s="31" t="s">
        <v>101</v>
      </c>
      <c r="EI5" s="31" t="s">
        <v>102</v>
      </c>
      <c r="EJ5" s="31" t="s">
        <v>103</v>
      </c>
      <c r="EK5" s="31" t="s">
        <v>104</v>
      </c>
      <c r="EL5" s="31" t="s">
        <v>105</v>
      </c>
      <c r="EM5" s="31" t="s">
        <v>106</v>
      </c>
      <c r="EN5" s="31" t="s">
        <v>107</v>
      </c>
      <c r="EO5" s="31" t="s">
        <v>108</v>
      </c>
    </row>
    <row r="6" spans="1:145" s="35" customFormat="1" x14ac:dyDescent="0.15">
      <c r="A6" s="27" t="s">
        <v>109</v>
      </c>
      <c r="B6" s="32">
        <f>B7</f>
        <v>2017</v>
      </c>
      <c r="C6" s="32">
        <f t="shared" ref="C6:X6" si="3">C7</f>
        <v>73016</v>
      </c>
      <c r="D6" s="32">
        <f t="shared" si="3"/>
        <v>47</v>
      </c>
      <c r="E6" s="32">
        <f t="shared" si="3"/>
        <v>17</v>
      </c>
      <c r="F6" s="32">
        <f t="shared" si="3"/>
        <v>1</v>
      </c>
      <c r="G6" s="32">
        <f t="shared" si="3"/>
        <v>0</v>
      </c>
      <c r="H6" s="32" t="str">
        <f t="shared" si="3"/>
        <v>福島県　桑折町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公共下水道</v>
      </c>
      <c r="L6" s="32" t="str">
        <f t="shared" si="3"/>
        <v>Cc2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46.45</v>
      </c>
      <c r="Q6" s="33">
        <f t="shared" si="3"/>
        <v>100</v>
      </c>
      <c r="R6" s="33">
        <f t="shared" si="3"/>
        <v>3024</v>
      </c>
      <c r="S6" s="33">
        <f t="shared" si="3"/>
        <v>12089</v>
      </c>
      <c r="T6" s="33">
        <f t="shared" si="3"/>
        <v>42.97</v>
      </c>
      <c r="U6" s="33">
        <f t="shared" si="3"/>
        <v>281.33999999999997</v>
      </c>
      <c r="V6" s="33">
        <f t="shared" si="3"/>
        <v>5600</v>
      </c>
      <c r="W6" s="33">
        <f t="shared" si="3"/>
        <v>1.6</v>
      </c>
      <c r="X6" s="33">
        <f t="shared" si="3"/>
        <v>3500</v>
      </c>
      <c r="Y6" s="34">
        <f>IF(Y7="",NA(),Y7)</f>
        <v>48.8</v>
      </c>
      <c r="Z6" s="34">
        <f t="shared" ref="Z6:AH6" si="4">IF(Z7="",NA(),Z7)</f>
        <v>60.61</v>
      </c>
      <c r="AA6" s="34">
        <f t="shared" si="4"/>
        <v>60.98</v>
      </c>
      <c r="AB6" s="34">
        <f t="shared" si="4"/>
        <v>62.96</v>
      </c>
      <c r="AC6" s="34">
        <f t="shared" si="4"/>
        <v>74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2535.63</v>
      </c>
      <c r="BG6" s="34">
        <f t="shared" ref="BG6:BO6" si="7">IF(BG7="",NA(),BG7)</f>
        <v>2515.5300000000002</v>
      </c>
      <c r="BH6" s="34">
        <f t="shared" si="7"/>
        <v>2220.6999999999998</v>
      </c>
      <c r="BI6" s="34">
        <f t="shared" si="7"/>
        <v>1864.95</v>
      </c>
      <c r="BJ6" s="34">
        <f t="shared" si="7"/>
        <v>1755.79</v>
      </c>
      <c r="BK6" s="34">
        <f t="shared" si="7"/>
        <v>1209.95</v>
      </c>
      <c r="BL6" s="34">
        <f t="shared" si="7"/>
        <v>1136.5</v>
      </c>
      <c r="BM6" s="34">
        <f t="shared" si="7"/>
        <v>1118.56</v>
      </c>
      <c r="BN6" s="34">
        <f t="shared" si="7"/>
        <v>1111.31</v>
      </c>
      <c r="BO6" s="34">
        <f t="shared" si="7"/>
        <v>966.33</v>
      </c>
      <c r="BP6" s="33" t="str">
        <f>IF(BP7="","",IF(BP7="-","【-】","【"&amp;SUBSTITUTE(TEXT(BP7,"#,##0.00"),"-","△")&amp;"】"))</f>
        <v>【707.33】</v>
      </c>
      <c r="BQ6" s="34">
        <f>IF(BQ7="",NA(),BQ7)</f>
        <v>43.48</v>
      </c>
      <c r="BR6" s="34">
        <f t="shared" ref="BR6:BZ6" si="8">IF(BR7="",NA(),BR7)</f>
        <v>45.74</v>
      </c>
      <c r="BS6" s="34">
        <f t="shared" si="8"/>
        <v>46.67</v>
      </c>
      <c r="BT6" s="34">
        <f t="shared" si="8"/>
        <v>100</v>
      </c>
      <c r="BU6" s="34">
        <f t="shared" si="8"/>
        <v>59.02</v>
      </c>
      <c r="BV6" s="34">
        <f t="shared" si="8"/>
        <v>69.48</v>
      </c>
      <c r="BW6" s="34">
        <f t="shared" si="8"/>
        <v>71.650000000000006</v>
      </c>
      <c r="BX6" s="34">
        <f t="shared" si="8"/>
        <v>72.33</v>
      </c>
      <c r="BY6" s="34">
        <f t="shared" si="8"/>
        <v>75.540000000000006</v>
      </c>
      <c r="BZ6" s="34">
        <f t="shared" si="8"/>
        <v>81.739999999999995</v>
      </c>
      <c r="CA6" s="33" t="str">
        <f>IF(CA7="","",IF(CA7="-","【-】","【"&amp;SUBSTITUTE(TEXT(CA7,"#,##0.00"),"-","△")&amp;"】"))</f>
        <v>【101.26】</v>
      </c>
      <c r="CB6" s="34">
        <f>IF(CB7="",NA(),CB7)</f>
        <v>393.83</v>
      </c>
      <c r="CC6" s="34">
        <f t="shared" ref="CC6:CK6" si="9">IF(CC7="",NA(),CC7)</f>
        <v>384.85</v>
      </c>
      <c r="CD6" s="34">
        <f t="shared" si="9"/>
        <v>378.61</v>
      </c>
      <c r="CE6" s="34">
        <f t="shared" si="9"/>
        <v>174.72</v>
      </c>
      <c r="CF6" s="34">
        <f t="shared" si="9"/>
        <v>296.35000000000002</v>
      </c>
      <c r="CG6" s="34">
        <f t="shared" si="9"/>
        <v>220.67</v>
      </c>
      <c r="CH6" s="34">
        <f t="shared" si="9"/>
        <v>217.82</v>
      </c>
      <c r="CI6" s="34">
        <f t="shared" si="9"/>
        <v>215.28</v>
      </c>
      <c r="CJ6" s="34">
        <f t="shared" si="9"/>
        <v>207.96</v>
      </c>
      <c r="CK6" s="34">
        <f t="shared" si="9"/>
        <v>194.31</v>
      </c>
      <c r="CL6" s="33" t="str">
        <f>IF(CL7="","",IF(CL7="-","【-】","【"&amp;SUBSTITUTE(TEXT(CL7,"#,##0.00"),"-","△")&amp;"】"))</f>
        <v>【136.39】</v>
      </c>
      <c r="CM6" s="34" t="str">
        <f>IF(CM7="",NA(),CM7)</f>
        <v>-</v>
      </c>
      <c r="CN6" s="34" t="str">
        <f t="shared" ref="CN6:CV6" si="10">IF(CN7="",NA(),CN7)</f>
        <v>-</v>
      </c>
      <c r="CO6" s="34" t="str">
        <f t="shared" si="10"/>
        <v>-</v>
      </c>
      <c r="CP6" s="34" t="str">
        <f t="shared" si="10"/>
        <v>-</v>
      </c>
      <c r="CQ6" s="34" t="str">
        <f t="shared" si="10"/>
        <v>-</v>
      </c>
      <c r="CR6" s="34">
        <f t="shared" si="10"/>
        <v>55.81</v>
      </c>
      <c r="CS6" s="34">
        <f t="shared" si="10"/>
        <v>54.44</v>
      </c>
      <c r="CT6" s="34">
        <f t="shared" si="10"/>
        <v>54.67</v>
      </c>
      <c r="CU6" s="34">
        <f t="shared" si="10"/>
        <v>53.51</v>
      </c>
      <c r="CV6" s="34">
        <f t="shared" si="10"/>
        <v>53.5</v>
      </c>
      <c r="CW6" s="33" t="str">
        <f>IF(CW7="","",IF(CW7="-","【-】","【"&amp;SUBSTITUTE(TEXT(CW7,"#,##0.00"),"-","△")&amp;"】"))</f>
        <v>【60.13】</v>
      </c>
      <c r="CX6" s="34">
        <f>IF(CX7="",NA(),CX7)</f>
        <v>90.09</v>
      </c>
      <c r="CY6" s="34">
        <f t="shared" ref="CY6:DG6" si="11">IF(CY7="",NA(),CY7)</f>
        <v>89.99</v>
      </c>
      <c r="CZ6" s="34">
        <f t="shared" si="11"/>
        <v>87.63</v>
      </c>
      <c r="DA6" s="34">
        <f t="shared" si="11"/>
        <v>88.24</v>
      </c>
      <c r="DB6" s="34">
        <f t="shared" si="11"/>
        <v>88.14</v>
      </c>
      <c r="DC6" s="34">
        <f t="shared" si="11"/>
        <v>84.41</v>
      </c>
      <c r="DD6" s="34">
        <f t="shared" si="11"/>
        <v>84.2</v>
      </c>
      <c r="DE6" s="34">
        <f t="shared" si="11"/>
        <v>83.8</v>
      </c>
      <c r="DF6" s="34">
        <f t="shared" si="11"/>
        <v>83.91</v>
      </c>
      <c r="DG6" s="34">
        <f t="shared" si="11"/>
        <v>83.51</v>
      </c>
      <c r="DH6" s="33" t="str">
        <f>IF(DH7="","",IF(DH7="-","【-】","【"&amp;SUBSTITUTE(TEXT(DH7,"#,##0.00"),"-","△")&amp;"】"))</f>
        <v>【95.06】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7.0000000000000007E-2</v>
      </c>
      <c r="EK6" s="34">
        <f t="shared" si="14"/>
        <v>0.04</v>
      </c>
      <c r="EL6" s="34">
        <f t="shared" si="14"/>
        <v>0.11</v>
      </c>
      <c r="EM6" s="34">
        <f t="shared" si="14"/>
        <v>0.15</v>
      </c>
      <c r="EN6" s="34">
        <f t="shared" si="14"/>
        <v>0.16</v>
      </c>
      <c r="EO6" s="33" t="str">
        <f>IF(EO7="","",IF(EO7="-","【-】","【"&amp;SUBSTITUTE(TEXT(EO7,"#,##0.00"),"-","△")&amp;"】"))</f>
        <v>【0.23】</v>
      </c>
    </row>
    <row r="7" spans="1:145" s="35" customFormat="1" x14ac:dyDescent="0.15">
      <c r="A7" s="27"/>
      <c r="B7" s="36">
        <v>2017</v>
      </c>
      <c r="C7" s="36">
        <v>73016</v>
      </c>
      <c r="D7" s="36">
        <v>47</v>
      </c>
      <c r="E7" s="36">
        <v>17</v>
      </c>
      <c r="F7" s="36">
        <v>1</v>
      </c>
      <c r="G7" s="36">
        <v>0</v>
      </c>
      <c r="H7" s="36" t="s">
        <v>110</v>
      </c>
      <c r="I7" s="36" t="s">
        <v>111</v>
      </c>
      <c r="J7" s="36" t="s">
        <v>112</v>
      </c>
      <c r="K7" s="36" t="s">
        <v>113</v>
      </c>
      <c r="L7" s="36" t="s">
        <v>114</v>
      </c>
      <c r="M7" s="36" t="s">
        <v>115</v>
      </c>
      <c r="N7" s="37" t="s">
        <v>116</v>
      </c>
      <c r="O7" s="37" t="s">
        <v>117</v>
      </c>
      <c r="P7" s="37">
        <v>46.45</v>
      </c>
      <c r="Q7" s="37">
        <v>100</v>
      </c>
      <c r="R7" s="37">
        <v>3024</v>
      </c>
      <c r="S7" s="37">
        <v>12089</v>
      </c>
      <c r="T7" s="37">
        <v>42.97</v>
      </c>
      <c r="U7" s="37">
        <v>281.33999999999997</v>
      </c>
      <c r="V7" s="37">
        <v>5600</v>
      </c>
      <c r="W7" s="37">
        <v>1.6</v>
      </c>
      <c r="X7" s="37">
        <v>3500</v>
      </c>
      <c r="Y7" s="37">
        <v>48.8</v>
      </c>
      <c r="Z7" s="37">
        <v>60.61</v>
      </c>
      <c r="AA7" s="37">
        <v>60.98</v>
      </c>
      <c r="AB7" s="37">
        <v>62.96</v>
      </c>
      <c r="AC7" s="37">
        <v>74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2535.63</v>
      </c>
      <c r="BG7" s="37">
        <v>2515.5300000000002</v>
      </c>
      <c r="BH7" s="37">
        <v>2220.6999999999998</v>
      </c>
      <c r="BI7" s="37">
        <v>1864.95</v>
      </c>
      <c r="BJ7" s="37">
        <v>1755.79</v>
      </c>
      <c r="BK7" s="37">
        <v>1209.95</v>
      </c>
      <c r="BL7" s="37">
        <v>1136.5</v>
      </c>
      <c r="BM7" s="37">
        <v>1118.56</v>
      </c>
      <c r="BN7" s="37">
        <v>1111.31</v>
      </c>
      <c r="BO7" s="37">
        <v>966.33</v>
      </c>
      <c r="BP7" s="37">
        <v>707.33</v>
      </c>
      <c r="BQ7" s="37">
        <v>43.48</v>
      </c>
      <c r="BR7" s="37">
        <v>45.74</v>
      </c>
      <c r="BS7" s="37">
        <v>46.67</v>
      </c>
      <c r="BT7" s="37">
        <v>100</v>
      </c>
      <c r="BU7" s="37">
        <v>59.02</v>
      </c>
      <c r="BV7" s="37">
        <v>69.48</v>
      </c>
      <c r="BW7" s="37">
        <v>71.650000000000006</v>
      </c>
      <c r="BX7" s="37">
        <v>72.33</v>
      </c>
      <c r="BY7" s="37">
        <v>75.540000000000006</v>
      </c>
      <c r="BZ7" s="37">
        <v>81.739999999999995</v>
      </c>
      <c r="CA7" s="37">
        <v>101.26</v>
      </c>
      <c r="CB7" s="37">
        <v>393.83</v>
      </c>
      <c r="CC7" s="37">
        <v>384.85</v>
      </c>
      <c r="CD7" s="37">
        <v>378.61</v>
      </c>
      <c r="CE7" s="37">
        <v>174.72</v>
      </c>
      <c r="CF7" s="37">
        <v>296.35000000000002</v>
      </c>
      <c r="CG7" s="37">
        <v>220.67</v>
      </c>
      <c r="CH7" s="37">
        <v>217.82</v>
      </c>
      <c r="CI7" s="37">
        <v>215.28</v>
      </c>
      <c r="CJ7" s="37">
        <v>207.96</v>
      </c>
      <c r="CK7" s="37">
        <v>194.31</v>
      </c>
      <c r="CL7" s="37">
        <v>136.38999999999999</v>
      </c>
      <c r="CM7" s="37" t="s">
        <v>116</v>
      </c>
      <c r="CN7" s="37" t="s">
        <v>116</v>
      </c>
      <c r="CO7" s="37" t="s">
        <v>116</v>
      </c>
      <c r="CP7" s="37" t="s">
        <v>116</v>
      </c>
      <c r="CQ7" s="37" t="s">
        <v>116</v>
      </c>
      <c r="CR7" s="37">
        <v>55.81</v>
      </c>
      <c r="CS7" s="37">
        <v>54.44</v>
      </c>
      <c r="CT7" s="37">
        <v>54.67</v>
      </c>
      <c r="CU7" s="37">
        <v>53.51</v>
      </c>
      <c r="CV7" s="37">
        <v>53.5</v>
      </c>
      <c r="CW7" s="37">
        <v>60.13</v>
      </c>
      <c r="CX7" s="37">
        <v>90.09</v>
      </c>
      <c r="CY7" s="37">
        <v>89.99</v>
      </c>
      <c r="CZ7" s="37">
        <v>87.63</v>
      </c>
      <c r="DA7" s="37">
        <v>88.24</v>
      </c>
      <c r="DB7" s="37">
        <v>88.14</v>
      </c>
      <c r="DC7" s="37">
        <v>84.41</v>
      </c>
      <c r="DD7" s="37">
        <v>84.2</v>
      </c>
      <c r="DE7" s="37">
        <v>83.8</v>
      </c>
      <c r="DF7" s="37">
        <v>83.91</v>
      </c>
      <c r="DG7" s="37">
        <v>83.51</v>
      </c>
      <c r="DH7" s="37">
        <v>95.06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7.0000000000000007E-2</v>
      </c>
      <c r="EK7" s="37">
        <v>0.04</v>
      </c>
      <c r="EL7" s="37">
        <v>0.11</v>
      </c>
      <c r="EM7" s="37">
        <v>0.15</v>
      </c>
      <c r="EN7" s="37">
        <v>0.16</v>
      </c>
      <c r="EO7" s="37">
        <v>0.23</v>
      </c>
    </row>
    <row r="8" spans="1:145" x14ac:dyDescent="0.1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15">
      <c r="A9" s="39"/>
      <c r="B9" s="39" t="s">
        <v>118</v>
      </c>
      <c r="C9" s="39" t="s">
        <v>119</v>
      </c>
      <c r="D9" s="39" t="s">
        <v>120</v>
      </c>
      <c r="E9" s="39" t="s">
        <v>121</v>
      </c>
      <c r="F9" s="39" t="s">
        <v>122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1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安藤　貴之</cp:lastModifiedBy>
  <cp:lastPrinted>2019-01-31T01:48:32Z</cp:lastPrinted>
  <dcterms:created xsi:type="dcterms:W3CDTF">2018-12-03T09:00:14Z</dcterms:created>
  <dcterms:modified xsi:type="dcterms:W3CDTF">2019-01-31T03:35:33Z</dcterms:modified>
  <cp:category/>
</cp:coreProperties>
</file>