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zCHLyzqnXENJqjPQE+43L2w8KebgAKpdPlWVp3R1+/u6CCu8sk9UdMLQVYRMeGWwXlkzjzHKIF/6ksY482/y5Q==" workbookSaltValue="DMpUWFwP6IaI6mSD1wWsGg==" workbookSpinCount="100000" lockStructure="1"/>
  <bookViews>
    <workbookView xWindow="0" yWindow="0" windowWidth="15360" windowHeight="7635"/>
  </bookViews>
  <sheets>
    <sheet name="法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W10" i="4" s="1"/>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P10" i="4"/>
  <c r="I10" i="4"/>
  <c r="AT8" i="4"/>
  <c r="AL8" i="4"/>
  <c r="W8" i="4"/>
  <c r="P8" i="4"/>
  <c r="I8" i="4"/>
  <c r="B6" i="4"/>
  <c r="C10" i="5" l="1"/>
  <c r="D10" i="5"/>
  <c r="E10" i="5"/>
  <c r="B10" i="5"/>
</calcChain>
</file>

<file path=xl/sharedStrings.xml><?xml version="1.0" encoding="utf-8"?>
<sst xmlns="http://schemas.openxmlformats.org/spreadsheetml/2006/main" count="235" uniqueCount="123">
  <si>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</si>
  <si>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</si>
  <si>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</si>
  <si>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</si>
  <si>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</si>
  <si>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</si>
  <si>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</si>
  <si>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</si>
  <si>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</si>
  <si>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</si>
  <si>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</si>
  <si>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</si>
  <si>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</si>
  <si>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</si>
  <si>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</si>
  <si>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</si>
  <si>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</si>
  <si>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</si>
  <si>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</si>
  <si>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</si>
  <si>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</si>
  <si>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</si>
  <si>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</si>
  <si>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</si>
  <si>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</si>
  <si>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</si>
  <si>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</si>
  <si>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</si>
  <si>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</si>
  <si>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</si>
  <si>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</si>
  <si>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</si>
  <si>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</si>
  <si>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</si>
  <si>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</si>
  <si>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</si>
  <si>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</si>
  <si>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</si>
  <si>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</si>
  <si>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</si>
  <si>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</si>
  <si>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</si>
  <si>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</si>
  <si>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</si>
  <si>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</si>
  <si>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</si>
  <si>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</si>
  <si>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</si>
  <si>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</si>
  <si>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</si>
  <si>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</si>
  <si>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</si>
  <si>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</si>
  <si>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</si>
  <si>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</si>
  <si>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</si>
  <si>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</si>
  <si>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</si>
  <si>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</si>
  <si>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</si>
  <si>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</si>
  <si>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</si>
  <si>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</si>
  <si>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</si>
  <si>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</si>
  <si>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</si>
  <si>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</si>
  <si>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</si>
  <si>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</si>
  <si>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</si>
  <si>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</si>
  <si>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</si>
  <si>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</si>
  <si>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</si>
  <si>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</si>
  <si>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</si>
  <si>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</si>
  <si>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</si>
  <si>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</si>
  <si>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</si>
  <si>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</si>
  <si>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</si>
  <si>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</si>
  <si>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</si>
  <si>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</si>
  <si>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</si>
  <si>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</si>
  <si>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</si>
  <si>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</si>
  <si>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</si>
  <si>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</si>
  <si>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</si>
  <si>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</si>
  <si>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</si>
  <si>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</si>
  <si>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</si>
  <si>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</si>
  <si>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</si>
  <si>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</si>
  <si>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</si>
  <si>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</si>
  <si>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</si>
  <si>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</si>
  <si>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</si>
  <si>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</si>
  <si>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</si>
  <si>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</si>
  <si>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</si>
  <si>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二本松市</t>
  </si>
  <si>
    <t>法適用</t>
  </si>
  <si>
    <t>下水道事業</t>
  </si>
  <si>
    <t>特定環境保全公共下水道</t>
  </si>
  <si>
    <t>D3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</si>
  <si>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</si>
  <si>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</si>
  <si>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</si>
  <si>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</si>
  <si>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</si>
  <si>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</si>
  <si>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</si>
  <si>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平成16年度供用開始のため耐用年数を経過した管渠はないため、管渠老朽化率・管渠改善率ともに０％です。
　今後の老朽化に備えるため、ストックマネジメントに取組み予防保全型維持管理を適切に行い維持管理経費の節減や経費の平準化に努めます。</t>
    <phoneticPr fontId="4"/>
  </si>
  <si>
    <t>　区域内の管渠の整備はほぼ完了しています。
　今後は、健全な下水道事業の運営を継続するために「経営戦略」を策定し、計画的かつ合理的な経営を行うことにより、経営基盤の強化と財政マネジメントの向上を図ります。</t>
    <phoneticPr fontId="4"/>
  </si>
  <si>
    <t>　収益的支出に対して不足する分は一般会計からの補助金で補填しているため経常収支比率は100％であり欠損金はありません。
  企業債残高対事業規模比率は類似団体の平均値に比べると高い比率となっていますが、処理区域内の管渠の整備はほぼ終了しているため、比率は下がってきています。
　水洗化率が低いうえに、平成26年度以降は処理場の機械設備等の修繕による経費が増大してきているため汚水処理原価が高くなり、経費回収率が下がっています。
　平成16年に供用開始し、管渠の整備を進めながら接続率の増加についても推進してまいりましたが、水洗化率は類似団体の平均値に比べるとかなり低い比率となっています。
　また、この処理区域には観光地（温泉）を有しているため，景気の変動で有客数が営業収益に大きく影響するため、今後はさらなる下水道への接続推進を図るとともに、使用料の見直しや、処理場の効率的な汚水処理の実施と維持管理経費の節減を図り、経営の平準化に努めてまいります。</t>
    <rPh sb="7" eb="8">
      <t>タイ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</si>
</sst>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5EE-42BE-B11C-F22D1197734C}"/>
            </c:ext>
          </c:extLst>
        </c:ser>
        <c:dLbls>
          <c:showLegendKey val="0"/>
          <c:showVal val="0"/>
          <c:showCatName val="0"/>
          <c:showSerName val="0"/>
          <c:showPercent val="0"/>
          <c:showBubbleSize val="0"/>
        </c:dLbls>
        <c:gapWidth val="150"/>
        <c:axId val="67197952"/>
        <c:axId val="6720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0.08</c:v>
                </c:pt>
                <c:pt idx="2">
                  <c:v>0.26</c:v>
                </c:pt>
                <c:pt idx="3">
                  <c:v>0.13</c:v>
                </c:pt>
                <c:pt idx="4">
                  <c:v>0.13</c:v>
                </c:pt>
              </c:numCache>
            </c:numRef>
          </c:val>
          <c:smooth val="0"/>
          <c:extLst xmlns:c16r2="http://schemas.microsoft.com/office/drawing/2015/06/chart">
            <c:ext xmlns:c16="http://schemas.microsoft.com/office/drawing/2014/chart" uri="{C3380CC4-5D6E-409C-BE32-E72D297353CC}">
              <c16:uniqueId val="{00000001-45EE-42BE-B11C-F22D1197734C}"/>
            </c:ext>
          </c:extLst>
        </c:ser>
        <c:dLbls>
          <c:showLegendKey val="0"/>
          <c:showVal val="0"/>
          <c:showCatName val="0"/>
          <c:showSerName val="0"/>
          <c:showPercent val="0"/>
          <c:showBubbleSize val="0"/>
        </c:dLbls>
        <c:marker val="1"/>
        <c:smooth val="0"/>
        <c:axId val="67197952"/>
        <c:axId val="67208320"/>
      </c:lineChart>
      <c:dateAx>
        <c:axId val="67197952"/>
        <c:scaling>
          <c:orientation val="minMax"/>
        </c:scaling>
        <c:delete val="1"/>
        <c:axPos val="b"/>
        <c:numFmt formatCode="ge" sourceLinked="1"/>
        <c:majorTickMark val="none"/>
        <c:minorTickMark val="none"/>
        <c:tickLblPos val="none"/>
        <c:crossAx val="67208320"/>
        <c:crosses val="autoZero"/>
        <c:auto val="1"/>
        <c:lblOffset val="100"/>
        <c:baseTimeUnit val="years"/>
      </c:dateAx>
      <c:valAx>
        <c:axId val="6720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197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39.14</c:v>
                </c:pt>
                <c:pt idx="1">
                  <c:v>47.57</c:v>
                </c:pt>
                <c:pt idx="2">
                  <c:v>51.57</c:v>
                </c:pt>
                <c:pt idx="3">
                  <c:v>39</c:v>
                </c:pt>
                <c:pt idx="4">
                  <c:v>37.43</c:v>
                </c:pt>
              </c:numCache>
            </c:numRef>
          </c:val>
          <c:extLst xmlns:c16r2="http://schemas.microsoft.com/office/drawing/2015/06/chart">
            <c:ext xmlns:c16="http://schemas.microsoft.com/office/drawing/2014/chart" uri="{C3380CC4-5D6E-409C-BE32-E72D297353CC}">
              <c16:uniqueId val="{00000000-9675-49B5-89C2-379E98200900}"/>
            </c:ext>
          </c:extLst>
        </c:ser>
        <c:dLbls>
          <c:showLegendKey val="0"/>
          <c:showVal val="0"/>
          <c:showCatName val="0"/>
          <c:showSerName val="0"/>
          <c:showPercent val="0"/>
          <c:showBubbleSize val="0"/>
        </c:dLbls>
        <c:gapWidth val="150"/>
        <c:axId val="68099072"/>
        <c:axId val="68105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36.200000000000003</c:v>
                </c:pt>
                <c:pt idx="1">
                  <c:v>34.74</c:v>
                </c:pt>
                <c:pt idx="2">
                  <c:v>36.65</c:v>
                </c:pt>
                <c:pt idx="3">
                  <c:v>37.72</c:v>
                </c:pt>
                <c:pt idx="4">
                  <c:v>37.08</c:v>
                </c:pt>
              </c:numCache>
            </c:numRef>
          </c:val>
          <c:smooth val="0"/>
          <c:extLst xmlns:c16r2="http://schemas.microsoft.com/office/drawing/2015/06/chart">
            <c:ext xmlns:c16="http://schemas.microsoft.com/office/drawing/2014/chart" uri="{C3380CC4-5D6E-409C-BE32-E72D297353CC}">
              <c16:uniqueId val="{00000001-9675-49B5-89C2-379E98200900}"/>
            </c:ext>
          </c:extLst>
        </c:ser>
        <c:dLbls>
          <c:showLegendKey val="0"/>
          <c:showVal val="0"/>
          <c:showCatName val="0"/>
          <c:showSerName val="0"/>
          <c:showPercent val="0"/>
          <c:showBubbleSize val="0"/>
        </c:dLbls>
        <c:marker val="1"/>
        <c:smooth val="0"/>
        <c:axId val="68099072"/>
        <c:axId val="68105344"/>
      </c:lineChart>
      <c:dateAx>
        <c:axId val="68099072"/>
        <c:scaling>
          <c:orientation val="minMax"/>
        </c:scaling>
        <c:delete val="1"/>
        <c:axPos val="b"/>
        <c:numFmt formatCode="ge" sourceLinked="1"/>
        <c:majorTickMark val="none"/>
        <c:minorTickMark val="none"/>
        <c:tickLblPos val="none"/>
        <c:crossAx val="68105344"/>
        <c:crosses val="autoZero"/>
        <c:auto val="1"/>
        <c:lblOffset val="100"/>
        <c:baseTimeUnit val="years"/>
      </c:dateAx>
      <c:valAx>
        <c:axId val="68105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099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34.03</c:v>
                </c:pt>
                <c:pt idx="1">
                  <c:v>34.270000000000003</c:v>
                </c:pt>
                <c:pt idx="2">
                  <c:v>36</c:v>
                </c:pt>
                <c:pt idx="3">
                  <c:v>35</c:v>
                </c:pt>
                <c:pt idx="4">
                  <c:v>34.619999999999997</c:v>
                </c:pt>
              </c:numCache>
            </c:numRef>
          </c:val>
          <c:extLst xmlns:c16r2="http://schemas.microsoft.com/office/drawing/2015/06/chart">
            <c:ext xmlns:c16="http://schemas.microsoft.com/office/drawing/2014/chart" uri="{C3380CC4-5D6E-409C-BE32-E72D297353CC}">
              <c16:uniqueId val="{00000000-2CE5-46CE-AA59-C8109F9F1B16}"/>
            </c:ext>
          </c:extLst>
        </c:ser>
        <c:dLbls>
          <c:showLegendKey val="0"/>
          <c:showVal val="0"/>
          <c:showCatName val="0"/>
          <c:showSerName val="0"/>
          <c:showPercent val="0"/>
          <c:showBubbleSize val="0"/>
        </c:dLbls>
        <c:gapWidth val="150"/>
        <c:axId val="67830144"/>
        <c:axId val="67831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71.069999999999993</c:v>
                </c:pt>
                <c:pt idx="1">
                  <c:v>70.14</c:v>
                </c:pt>
                <c:pt idx="2">
                  <c:v>68.83</c:v>
                </c:pt>
                <c:pt idx="3">
                  <c:v>68.459999999999994</c:v>
                </c:pt>
                <c:pt idx="4">
                  <c:v>67.22</c:v>
                </c:pt>
              </c:numCache>
            </c:numRef>
          </c:val>
          <c:smooth val="0"/>
          <c:extLst xmlns:c16r2="http://schemas.microsoft.com/office/drawing/2015/06/chart">
            <c:ext xmlns:c16="http://schemas.microsoft.com/office/drawing/2014/chart" uri="{C3380CC4-5D6E-409C-BE32-E72D297353CC}">
              <c16:uniqueId val="{00000001-2CE5-46CE-AA59-C8109F9F1B16}"/>
            </c:ext>
          </c:extLst>
        </c:ser>
        <c:dLbls>
          <c:showLegendKey val="0"/>
          <c:showVal val="0"/>
          <c:showCatName val="0"/>
          <c:showSerName val="0"/>
          <c:showPercent val="0"/>
          <c:showBubbleSize val="0"/>
        </c:dLbls>
        <c:marker val="1"/>
        <c:smooth val="0"/>
        <c:axId val="67830144"/>
        <c:axId val="67831296"/>
      </c:lineChart>
      <c:dateAx>
        <c:axId val="67830144"/>
        <c:scaling>
          <c:orientation val="minMax"/>
        </c:scaling>
        <c:delete val="1"/>
        <c:axPos val="b"/>
        <c:numFmt formatCode="ge" sourceLinked="1"/>
        <c:majorTickMark val="none"/>
        <c:minorTickMark val="none"/>
        <c:tickLblPos val="none"/>
        <c:crossAx val="67831296"/>
        <c:crosses val="autoZero"/>
        <c:auto val="1"/>
        <c:lblOffset val="100"/>
        <c:baseTimeUnit val="years"/>
      </c:dateAx>
      <c:valAx>
        <c:axId val="67831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83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100</c:v>
                </c:pt>
                <c:pt idx="1">
                  <c:v>100.48</c:v>
                </c:pt>
                <c:pt idx="2">
                  <c:v>100</c:v>
                </c:pt>
                <c:pt idx="3">
                  <c:v>100</c:v>
                </c:pt>
                <c:pt idx="4">
                  <c:v>100</c:v>
                </c:pt>
              </c:numCache>
            </c:numRef>
          </c:val>
          <c:extLst xmlns:c16r2="http://schemas.microsoft.com/office/drawing/2015/06/chart">
            <c:ext xmlns:c16="http://schemas.microsoft.com/office/drawing/2014/chart" uri="{C3380CC4-5D6E-409C-BE32-E72D297353CC}">
              <c16:uniqueId val="{00000000-9776-4A77-B907-BC1E9102A874}"/>
            </c:ext>
          </c:extLst>
        </c:ser>
        <c:dLbls>
          <c:showLegendKey val="0"/>
          <c:showVal val="0"/>
          <c:showCatName val="0"/>
          <c:showSerName val="0"/>
          <c:showPercent val="0"/>
          <c:showBubbleSize val="0"/>
        </c:dLbls>
        <c:gapWidth val="150"/>
        <c:axId val="67374464"/>
        <c:axId val="67384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95.59</c:v>
                </c:pt>
                <c:pt idx="1">
                  <c:v>96.83</c:v>
                </c:pt>
                <c:pt idx="2">
                  <c:v>98.32</c:v>
                </c:pt>
                <c:pt idx="3">
                  <c:v>98.04</c:v>
                </c:pt>
                <c:pt idx="4">
                  <c:v>99.91</c:v>
                </c:pt>
              </c:numCache>
            </c:numRef>
          </c:val>
          <c:smooth val="0"/>
          <c:extLst xmlns:c16r2="http://schemas.microsoft.com/office/drawing/2015/06/chart">
            <c:ext xmlns:c16="http://schemas.microsoft.com/office/drawing/2014/chart" uri="{C3380CC4-5D6E-409C-BE32-E72D297353CC}">
              <c16:uniqueId val="{00000001-9776-4A77-B907-BC1E9102A874}"/>
            </c:ext>
          </c:extLst>
        </c:ser>
        <c:dLbls>
          <c:showLegendKey val="0"/>
          <c:showVal val="0"/>
          <c:showCatName val="0"/>
          <c:showSerName val="0"/>
          <c:showPercent val="0"/>
          <c:showBubbleSize val="0"/>
        </c:dLbls>
        <c:marker val="1"/>
        <c:smooth val="0"/>
        <c:axId val="67374464"/>
        <c:axId val="67384832"/>
      </c:lineChart>
      <c:dateAx>
        <c:axId val="67374464"/>
        <c:scaling>
          <c:orientation val="minMax"/>
        </c:scaling>
        <c:delete val="1"/>
        <c:axPos val="b"/>
        <c:numFmt formatCode="ge" sourceLinked="1"/>
        <c:majorTickMark val="none"/>
        <c:minorTickMark val="none"/>
        <c:tickLblPos val="none"/>
        <c:crossAx val="67384832"/>
        <c:crosses val="autoZero"/>
        <c:auto val="1"/>
        <c:lblOffset val="100"/>
        <c:baseTimeUnit val="years"/>
      </c:dateAx>
      <c:valAx>
        <c:axId val="67384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374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27.66</c:v>
                </c:pt>
                <c:pt idx="1">
                  <c:v>30.73</c:v>
                </c:pt>
                <c:pt idx="2">
                  <c:v>33.69</c:v>
                </c:pt>
                <c:pt idx="3">
                  <c:v>36.4</c:v>
                </c:pt>
                <c:pt idx="4">
                  <c:v>39.03</c:v>
                </c:pt>
              </c:numCache>
            </c:numRef>
          </c:val>
          <c:extLst xmlns:c16r2="http://schemas.microsoft.com/office/drawing/2015/06/chart">
            <c:ext xmlns:c16="http://schemas.microsoft.com/office/drawing/2014/chart" uri="{C3380CC4-5D6E-409C-BE32-E72D297353CC}">
              <c16:uniqueId val="{00000000-69A0-4B8E-BEF5-3D554402BC57}"/>
            </c:ext>
          </c:extLst>
        </c:ser>
        <c:dLbls>
          <c:showLegendKey val="0"/>
          <c:showVal val="0"/>
          <c:showCatName val="0"/>
          <c:showSerName val="0"/>
          <c:showPercent val="0"/>
          <c:showBubbleSize val="0"/>
        </c:dLbls>
        <c:gapWidth val="150"/>
        <c:axId val="67424256"/>
        <c:axId val="67426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6.66</c:v>
                </c:pt>
                <c:pt idx="1">
                  <c:v>14.53</c:v>
                </c:pt>
                <c:pt idx="2">
                  <c:v>17.72</c:v>
                </c:pt>
                <c:pt idx="3">
                  <c:v>18.920000000000002</c:v>
                </c:pt>
                <c:pt idx="4">
                  <c:v>14.76</c:v>
                </c:pt>
              </c:numCache>
            </c:numRef>
          </c:val>
          <c:smooth val="0"/>
          <c:extLst xmlns:c16r2="http://schemas.microsoft.com/office/drawing/2015/06/chart">
            <c:ext xmlns:c16="http://schemas.microsoft.com/office/drawing/2014/chart" uri="{C3380CC4-5D6E-409C-BE32-E72D297353CC}">
              <c16:uniqueId val="{00000001-69A0-4B8E-BEF5-3D554402BC57}"/>
            </c:ext>
          </c:extLst>
        </c:ser>
        <c:dLbls>
          <c:showLegendKey val="0"/>
          <c:showVal val="0"/>
          <c:showCatName val="0"/>
          <c:showSerName val="0"/>
          <c:showPercent val="0"/>
          <c:showBubbleSize val="0"/>
        </c:dLbls>
        <c:marker val="1"/>
        <c:smooth val="0"/>
        <c:axId val="67424256"/>
        <c:axId val="67426176"/>
      </c:lineChart>
      <c:dateAx>
        <c:axId val="67424256"/>
        <c:scaling>
          <c:orientation val="minMax"/>
        </c:scaling>
        <c:delete val="1"/>
        <c:axPos val="b"/>
        <c:numFmt formatCode="ge" sourceLinked="1"/>
        <c:majorTickMark val="none"/>
        <c:minorTickMark val="none"/>
        <c:tickLblPos val="none"/>
        <c:crossAx val="67426176"/>
        <c:crosses val="autoZero"/>
        <c:auto val="1"/>
        <c:lblOffset val="100"/>
        <c:baseTimeUnit val="years"/>
      </c:dateAx>
      <c:valAx>
        <c:axId val="67426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424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B66-48BF-A09D-3185E0BDC0E9}"/>
            </c:ext>
          </c:extLst>
        </c:ser>
        <c:dLbls>
          <c:showLegendKey val="0"/>
          <c:showVal val="0"/>
          <c:showCatName val="0"/>
          <c:showSerName val="0"/>
          <c:showPercent val="0"/>
          <c:showBubbleSize val="0"/>
        </c:dLbls>
        <c:gapWidth val="150"/>
        <c:axId val="80429440"/>
        <c:axId val="80431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FB66-48BF-A09D-3185E0BDC0E9}"/>
            </c:ext>
          </c:extLst>
        </c:ser>
        <c:dLbls>
          <c:showLegendKey val="0"/>
          <c:showVal val="0"/>
          <c:showCatName val="0"/>
          <c:showSerName val="0"/>
          <c:showPercent val="0"/>
          <c:showBubbleSize val="0"/>
        </c:dLbls>
        <c:marker val="1"/>
        <c:smooth val="0"/>
        <c:axId val="80429440"/>
        <c:axId val="80431360"/>
      </c:lineChart>
      <c:dateAx>
        <c:axId val="80429440"/>
        <c:scaling>
          <c:orientation val="minMax"/>
        </c:scaling>
        <c:delete val="1"/>
        <c:axPos val="b"/>
        <c:numFmt formatCode="ge" sourceLinked="1"/>
        <c:majorTickMark val="none"/>
        <c:minorTickMark val="none"/>
        <c:tickLblPos val="none"/>
        <c:crossAx val="80431360"/>
        <c:crosses val="autoZero"/>
        <c:auto val="1"/>
        <c:lblOffset val="100"/>
        <c:baseTimeUnit val="years"/>
      </c:dateAx>
      <c:valAx>
        <c:axId val="80431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429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87C-4753-8A43-F5FBFEBDABE3}"/>
            </c:ext>
          </c:extLst>
        </c:ser>
        <c:dLbls>
          <c:showLegendKey val="0"/>
          <c:showVal val="0"/>
          <c:showCatName val="0"/>
          <c:showSerName val="0"/>
          <c:showPercent val="0"/>
          <c:showBubbleSize val="0"/>
        </c:dLbls>
        <c:gapWidth val="150"/>
        <c:axId val="67574400"/>
        <c:axId val="67588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137.81</c:v>
                </c:pt>
                <c:pt idx="1">
                  <c:v>172.52</c:v>
                </c:pt>
                <c:pt idx="2">
                  <c:v>201.29</c:v>
                </c:pt>
                <c:pt idx="3">
                  <c:v>208.1</c:v>
                </c:pt>
                <c:pt idx="4">
                  <c:v>148.76</c:v>
                </c:pt>
              </c:numCache>
            </c:numRef>
          </c:val>
          <c:smooth val="0"/>
          <c:extLst xmlns:c16r2="http://schemas.microsoft.com/office/drawing/2015/06/chart">
            <c:ext xmlns:c16="http://schemas.microsoft.com/office/drawing/2014/chart" uri="{C3380CC4-5D6E-409C-BE32-E72D297353CC}">
              <c16:uniqueId val="{00000001-587C-4753-8A43-F5FBFEBDABE3}"/>
            </c:ext>
          </c:extLst>
        </c:ser>
        <c:dLbls>
          <c:showLegendKey val="0"/>
          <c:showVal val="0"/>
          <c:showCatName val="0"/>
          <c:showSerName val="0"/>
          <c:showPercent val="0"/>
          <c:showBubbleSize val="0"/>
        </c:dLbls>
        <c:marker val="1"/>
        <c:smooth val="0"/>
        <c:axId val="67574400"/>
        <c:axId val="67588864"/>
      </c:lineChart>
      <c:dateAx>
        <c:axId val="67574400"/>
        <c:scaling>
          <c:orientation val="minMax"/>
        </c:scaling>
        <c:delete val="1"/>
        <c:axPos val="b"/>
        <c:numFmt formatCode="ge" sourceLinked="1"/>
        <c:majorTickMark val="none"/>
        <c:minorTickMark val="none"/>
        <c:tickLblPos val="none"/>
        <c:crossAx val="67588864"/>
        <c:crosses val="autoZero"/>
        <c:auto val="1"/>
        <c:lblOffset val="100"/>
        <c:baseTimeUnit val="years"/>
      </c:dateAx>
      <c:valAx>
        <c:axId val="67588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574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6541.23</c:v>
                </c:pt>
                <c:pt idx="1">
                  <c:v>1065.18</c:v>
                </c:pt>
                <c:pt idx="2">
                  <c:v>1084.82</c:v>
                </c:pt>
                <c:pt idx="3">
                  <c:v>1002.94</c:v>
                </c:pt>
                <c:pt idx="4">
                  <c:v>921.53</c:v>
                </c:pt>
              </c:numCache>
            </c:numRef>
          </c:val>
          <c:extLst xmlns:c16r2="http://schemas.microsoft.com/office/drawing/2015/06/chart">
            <c:ext xmlns:c16="http://schemas.microsoft.com/office/drawing/2014/chart" uri="{C3380CC4-5D6E-409C-BE32-E72D297353CC}">
              <c16:uniqueId val="{00000000-940A-44E9-A416-293A36B1BA45}"/>
            </c:ext>
          </c:extLst>
        </c:ser>
        <c:dLbls>
          <c:showLegendKey val="0"/>
          <c:showVal val="0"/>
          <c:showCatName val="0"/>
          <c:showSerName val="0"/>
          <c:showPercent val="0"/>
          <c:showBubbleSize val="0"/>
        </c:dLbls>
        <c:gapWidth val="150"/>
        <c:axId val="67619840"/>
        <c:axId val="67630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189.4</c:v>
                </c:pt>
                <c:pt idx="1">
                  <c:v>69.430000000000007</c:v>
                </c:pt>
                <c:pt idx="2">
                  <c:v>81.19</c:v>
                </c:pt>
                <c:pt idx="3">
                  <c:v>75.290000000000006</c:v>
                </c:pt>
                <c:pt idx="4">
                  <c:v>129.05000000000001</c:v>
                </c:pt>
              </c:numCache>
            </c:numRef>
          </c:val>
          <c:smooth val="0"/>
          <c:extLst xmlns:c16r2="http://schemas.microsoft.com/office/drawing/2015/06/chart">
            <c:ext xmlns:c16="http://schemas.microsoft.com/office/drawing/2014/chart" uri="{C3380CC4-5D6E-409C-BE32-E72D297353CC}">
              <c16:uniqueId val="{00000001-940A-44E9-A416-293A36B1BA45}"/>
            </c:ext>
          </c:extLst>
        </c:ser>
        <c:dLbls>
          <c:showLegendKey val="0"/>
          <c:showVal val="0"/>
          <c:showCatName val="0"/>
          <c:showSerName val="0"/>
          <c:showPercent val="0"/>
          <c:showBubbleSize val="0"/>
        </c:dLbls>
        <c:marker val="1"/>
        <c:smooth val="0"/>
        <c:axId val="67619840"/>
        <c:axId val="67630208"/>
      </c:lineChart>
      <c:dateAx>
        <c:axId val="67619840"/>
        <c:scaling>
          <c:orientation val="minMax"/>
        </c:scaling>
        <c:delete val="1"/>
        <c:axPos val="b"/>
        <c:numFmt formatCode="ge" sourceLinked="1"/>
        <c:majorTickMark val="none"/>
        <c:minorTickMark val="none"/>
        <c:tickLblPos val="none"/>
        <c:crossAx val="67630208"/>
        <c:crosses val="autoZero"/>
        <c:auto val="1"/>
        <c:lblOffset val="100"/>
        <c:baseTimeUnit val="years"/>
      </c:dateAx>
      <c:valAx>
        <c:axId val="676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61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4880.22</c:v>
                </c:pt>
                <c:pt idx="1">
                  <c:v>4425.96</c:v>
                </c:pt>
                <c:pt idx="2">
                  <c:v>3715.26</c:v>
                </c:pt>
                <c:pt idx="3">
                  <c:v>3957.84</c:v>
                </c:pt>
                <c:pt idx="4">
                  <c:v>3171.78</c:v>
                </c:pt>
              </c:numCache>
            </c:numRef>
          </c:val>
          <c:extLst xmlns:c16r2="http://schemas.microsoft.com/office/drawing/2015/06/chart">
            <c:ext xmlns:c16="http://schemas.microsoft.com/office/drawing/2014/chart" uri="{C3380CC4-5D6E-409C-BE32-E72D297353CC}">
              <c16:uniqueId val="{00000000-8A91-4997-A5A7-9B083CDAC909}"/>
            </c:ext>
          </c:extLst>
        </c:ser>
        <c:dLbls>
          <c:showLegendKey val="0"/>
          <c:showVal val="0"/>
          <c:showCatName val="0"/>
          <c:showSerName val="0"/>
          <c:showPercent val="0"/>
          <c:showBubbleSize val="0"/>
        </c:dLbls>
        <c:gapWidth val="150"/>
        <c:axId val="67663744"/>
        <c:axId val="67665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1554.05</c:v>
                </c:pt>
                <c:pt idx="1">
                  <c:v>1671.86</c:v>
                </c:pt>
                <c:pt idx="2">
                  <c:v>1673.47</c:v>
                </c:pt>
                <c:pt idx="3">
                  <c:v>1592.72</c:v>
                </c:pt>
                <c:pt idx="4">
                  <c:v>1223.96</c:v>
                </c:pt>
              </c:numCache>
            </c:numRef>
          </c:val>
          <c:smooth val="0"/>
          <c:extLst xmlns:c16r2="http://schemas.microsoft.com/office/drawing/2015/06/chart">
            <c:ext xmlns:c16="http://schemas.microsoft.com/office/drawing/2014/chart" uri="{C3380CC4-5D6E-409C-BE32-E72D297353CC}">
              <c16:uniqueId val="{00000001-8A91-4997-A5A7-9B083CDAC909}"/>
            </c:ext>
          </c:extLst>
        </c:ser>
        <c:dLbls>
          <c:showLegendKey val="0"/>
          <c:showVal val="0"/>
          <c:showCatName val="0"/>
          <c:showSerName val="0"/>
          <c:showPercent val="0"/>
          <c:showBubbleSize val="0"/>
        </c:dLbls>
        <c:marker val="1"/>
        <c:smooth val="0"/>
        <c:axId val="67663744"/>
        <c:axId val="67665920"/>
      </c:lineChart>
      <c:dateAx>
        <c:axId val="67663744"/>
        <c:scaling>
          <c:orientation val="minMax"/>
        </c:scaling>
        <c:delete val="1"/>
        <c:axPos val="b"/>
        <c:numFmt formatCode="ge" sourceLinked="1"/>
        <c:majorTickMark val="none"/>
        <c:minorTickMark val="none"/>
        <c:tickLblPos val="none"/>
        <c:crossAx val="67665920"/>
        <c:crosses val="autoZero"/>
        <c:auto val="1"/>
        <c:lblOffset val="100"/>
        <c:baseTimeUnit val="years"/>
      </c:dateAx>
      <c:valAx>
        <c:axId val="67665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663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50.75</c:v>
                </c:pt>
                <c:pt idx="1">
                  <c:v>33.93</c:v>
                </c:pt>
                <c:pt idx="2">
                  <c:v>35.72</c:v>
                </c:pt>
                <c:pt idx="3">
                  <c:v>34.340000000000003</c:v>
                </c:pt>
                <c:pt idx="4">
                  <c:v>39.22</c:v>
                </c:pt>
              </c:numCache>
            </c:numRef>
          </c:val>
          <c:extLst xmlns:c16r2="http://schemas.microsoft.com/office/drawing/2015/06/chart">
            <c:ext xmlns:c16="http://schemas.microsoft.com/office/drawing/2014/chart" uri="{C3380CC4-5D6E-409C-BE32-E72D297353CC}">
              <c16:uniqueId val="{00000000-0AFC-4EFB-A85D-010CA19B10C7}"/>
            </c:ext>
          </c:extLst>
        </c:ser>
        <c:dLbls>
          <c:showLegendKey val="0"/>
          <c:showVal val="0"/>
          <c:showCatName val="0"/>
          <c:showSerName val="0"/>
          <c:showPercent val="0"/>
          <c:showBubbleSize val="0"/>
        </c:dLbls>
        <c:gapWidth val="150"/>
        <c:axId val="67770624"/>
        <c:axId val="67776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53.01</c:v>
                </c:pt>
                <c:pt idx="1">
                  <c:v>50.54</c:v>
                </c:pt>
                <c:pt idx="2">
                  <c:v>49.22</c:v>
                </c:pt>
                <c:pt idx="3">
                  <c:v>53.7</c:v>
                </c:pt>
                <c:pt idx="4">
                  <c:v>61.54</c:v>
                </c:pt>
              </c:numCache>
            </c:numRef>
          </c:val>
          <c:smooth val="0"/>
          <c:extLst xmlns:c16r2="http://schemas.microsoft.com/office/drawing/2015/06/chart">
            <c:ext xmlns:c16="http://schemas.microsoft.com/office/drawing/2014/chart" uri="{C3380CC4-5D6E-409C-BE32-E72D297353CC}">
              <c16:uniqueId val="{00000001-0AFC-4EFB-A85D-010CA19B10C7}"/>
            </c:ext>
          </c:extLst>
        </c:ser>
        <c:dLbls>
          <c:showLegendKey val="0"/>
          <c:showVal val="0"/>
          <c:showCatName val="0"/>
          <c:showSerName val="0"/>
          <c:showPercent val="0"/>
          <c:showBubbleSize val="0"/>
        </c:dLbls>
        <c:marker val="1"/>
        <c:smooth val="0"/>
        <c:axId val="67770624"/>
        <c:axId val="67776896"/>
      </c:lineChart>
      <c:dateAx>
        <c:axId val="67770624"/>
        <c:scaling>
          <c:orientation val="minMax"/>
        </c:scaling>
        <c:delete val="1"/>
        <c:axPos val="b"/>
        <c:numFmt formatCode="ge" sourceLinked="1"/>
        <c:majorTickMark val="none"/>
        <c:minorTickMark val="none"/>
        <c:tickLblPos val="none"/>
        <c:crossAx val="67776896"/>
        <c:crosses val="autoZero"/>
        <c:auto val="1"/>
        <c:lblOffset val="100"/>
        <c:baseTimeUnit val="years"/>
      </c:dateAx>
      <c:valAx>
        <c:axId val="67776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770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238.8</c:v>
                </c:pt>
                <c:pt idx="1">
                  <c:v>356.75</c:v>
                </c:pt>
                <c:pt idx="2">
                  <c:v>338.79</c:v>
                </c:pt>
                <c:pt idx="3">
                  <c:v>353.14</c:v>
                </c:pt>
                <c:pt idx="4">
                  <c:v>310.05</c:v>
                </c:pt>
              </c:numCache>
            </c:numRef>
          </c:val>
          <c:extLst xmlns:c16r2="http://schemas.microsoft.com/office/drawing/2015/06/chart">
            <c:ext xmlns:c16="http://schemas.microsoft.com/office/drawing/2014/chart" uri="{C3380CC4-5D6E-409C-BE32-E72D297353CC}">
              <c16:uniqueId val="{00000000-44EF-4903-A211-B414A4BF3A88}"/>
            </c:ext>
          </c:extLst>
        </c:ser>
        <c:dLbls>
          <c:showLegendKey val="0"/>
          <c:showVal val="0"/>
          <c:showCatName val="0"/>
          <c:showSerName val="0"/>
          <c:showPercent val="0"/>
          <c:showBubbleSize val="0"/>
        </c:dLbls>
        <c:gapWidth val="150"/>
        <c:axId val="67803776"/>
        <c:axId val="67822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299.39</c:v>
                </c:pt>
                <c:pt idx="1">
                  <c:v>320.36</c:v>
                </c:pt>
                <c:pt idx="2">
                  <c:v>332.02</c:v>
                </c:pt>
                <c:pt idx="3">
                  <c:v>300.35000000000002</c:v>
                </c:pt>
                <c:pt idx="4">
                  <c:v>267.86</c:v>
                </c:pt>
              </c:numCache>
            </c:numRef>
          </c:val>
          <c:smooth val="0"/>
          <c:extLst xmlns:c16r2="http://schemas.microsoft.com/office/drawing/2015/06/chart">
            <c:ext xmlns:c16="http://schemas.microsoft.com/office/drawing/2014/chart" uri="{C3380CC4-5D6E-409C-BE32-E72D297353CC}">
              <c16:uniqueId val="{00000001-44EF-4903-A211-B414A4BF3A88}"/>
            </c:ext>
          </c:extLst>
        </c:ser>
        <c:dLbls>
          <c:showLegendKey val="0"/>
          <c:showVal val="0"/>
          <c:showCatName val="0"/>
          <c:showSerName val="0"/>
          <c:showPercent val="0"/>
          <c:showBubbleSize val="0"/>
        </c:dLbls>
        <c:marker val="1"/>
        <c:smooth val="0"/>
        <c:axId val="67803776"/>
        <c:axId val="67822336"/>
      </c:lineChart>
      <c:dateAx>
        <c:axId val="67803776"/>
        <c:scaling>
          <c:orientation val="minMax"/>
        </c:scaling>
        <c:delete val="1"/>
        <c:axPos val="b"/>
        <c:numFmt formatCode="ge" sourceLinked="1"/>
        <c:majorTickMark val="none"/>
        <c:minorTickMark val="none"/>
        <c:tickLblPos val="none"/>
        <c:crossAx val="67822336"/>
        <c:crosses val="autoZero"/>
        <c:auto val="1"/>
        <c:lblOffset val="100"/>
        <c:baseTimeUnit val="years"/>
      </c:dateAx>
      <c:valAx>
        <c:axId val="67822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803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【54.73】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【24.65】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福島県　二本松市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D3</v>
      </c>
      <c r="X8" s="48"/>
      <c r="Y8" s="48"/>
      <c r="Z8" s="48"/>
      <c r="AA8" s="48"/>
      <c r="AB8" s="48"/>
      <c r="AC8" s="48"/>
      <c r="AD8" s="49" t="str">
        <f>データ!$M$6</f>
        <v>非設置</v>
      </c>
      <c r="AE8" s="49"/>
      <c r="AF8" s="49"/>
      <c r="AG8" s="49"/>
      <c r="AH8" s="49"/>
      <c r="AI8" s="49"/>
      <c r="AJ8" s="49"/>
      <c r="AK8" s="3"/>
      <c r="AL8" s="50">
        <f>データ!S6</f>
        <v>55558</v>
      </c>
      <c r="AM8" s="50"/>
      <c r="AN8" s="50"/>
      <c r="AO8" s="50"/>
      <c r="AP8" s="50"/>
      <c r="AQ8" s="50"/>
      <c r="AR8" s="50"/>
      <c r="AS8" s="50"/>
      <c r="AT8" s="45">
        <f>データ!T6</f>
        <v>344.42</v>
      </c>
      <c r="AU8" s="45"/>
      <c r="AV8" s="45"/>
      <c r="AW8" s="45"/>
      <c r="AX8" s="45"/>
      <c r="AY8" s="45"/>
      <c r="AZ8" s="45"/>
      <c r="BA8" s="45"/>
      <c r="BB8" s="45">
        <f>データ!U6</f>
        <v>161.31</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65.66</v>
      </c>
      <c r="J10" s="45"/>
      <c r="K10" s="45"/>
      <c r="L10" s="45"/>
      <c r="M10" s="45"/>
      <c r="N10" s="45"/>
      <c r="O10" s="45"/>
      <c r="P10" s="45">
        <f>データ!P6</f>
        <v>0.75</v>
      </c>
      <c r="Q10" s="45"/>
      <c r="R10" s="45"/>
      <c r="S10" s="45"/>
      <c r="T10" s="45"/>
      <c r="U10" s="45"/>
      <c r="V10" s="45"/>
      <c r="W10" s="45">
        <f>データ!Q6</f>
        <v>102.79</v>
      </c>
      <c r="X10" s="45"/>
      <c r="Y10" s="45"/>
      <c r="Z10" s="45"/>
      <c r="AA10" s="45"/>
      <c r="AB10" s="45"/>
      <c r="AC10" s="45"/>
      <c r="AD10" s="50">
        <f>データ!R6</f>
        <v>2052</v>
      </c>
      <c r="AE10" s="50"/>
      <c r="AF10" s="50"/>
      <c r="AG10" s="50"/>
      <c r="AH10" s="50"/>
      <c r="AI10" s="50"/>
      <c r="AJ10" s="50"/>
      <c r="AK10" s="2"/>
      <c r="AL10" s="50">
        <f>データ!V6</f>
        <v>416</v>
      </c>
      <c r="AM10" s="50"/>
      <c r="AN10" s="50"/>
      <c r="AO10" s="50"/>
      <c r="AP10" s="50"/>
      <c r="AQ10" s="50"/>
      <c r="AR10" s="50"/>
      <c r="AS10" s="50"/>
      <c r="AT10" s="45">
        <f>データ!W6</f>
        <v>0.34</v>
      </c>
      <c r="AU10" s="45"/>
      <c r="AV10" s="45"/>
      <c r="AW10" s="45"/>
      <c r="AX10" s="45"/>
      <c r="AY10" s="45"/>
      <c r="AZ10" s="45"/>
      <c r="BA10" s="45"/>
      <c r="BB10" s="45">
        <f>データ!X6</f>
        <v>1223.53</v>
      </c>
      <c r="BC10" s="45"/>
      <c r="BD10" s="45"/>
      <c r="BE10" s="45"/>
      <c r="BF10" s="45"/>
      <c r="BG10" s="45"/>
      <c r="BH10" s="45"/>
      <c r="BI10" s="45"/>
      <c r="BJ10" s="2"/>
      <c r="BK10" s="2"/>
      <c r="BL10" s="53" t="s">
        <v>22</v>
      </c>
      <c r="BM10" s="5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122</v>
      </c>
      <c r="BM16" s="70"/>
      <c r="BN16" s="70"/>
      <c r="BO16" s="70"/>
      <c r="BP16" s="70"/>
      <c r="BQ16" s="70"/>
      <c r="BR16" s="70"/>
      <c r="BS16" s="70"/>
      <c r="BT16" s="70"/>
      <c r="BU16" s="70"/>
      <c r="BV16" s="70"/>
      <c r="BW16" s="70"/>
      <c r="BX16" s="70"/>
      <c r="BY16" s="70"/>
      <c r="BZ16" s="7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x14ac:dyDescent="0.15">
      <c r="A34" s="2"/>
      <c r="B34" s="16"/>
      <c r="C34" s="75" t="s">
        <v>27</v>
      </c>
      <c r="D34" s="75"/>
      <c r="E34" s="75"/>
      <c r="F34" s="75"/>
      <c r="G34" s="75"/>
      <c r="H34" s="75"/>
      <c r="I34" s="75"/>
      <c r="J34" s="75"/>
      <c r="K34" s="75"/>
      <c r="L34" s="75"/>
      <c r="M34" s="75"/>
      <c r="N34" s="75"/>
      <c r="O34" s="75"/>
      <c r="P34" s="75"/>
      <c r="Q34" s="19"/>
      <c r="R34" s="75" t="s">
        <v>28</v>
      </c>
      <c r="S34" s="75"/>
      <c r="T34" s="75"/>
      <c r="U34" s="75"/>
      <c r="V34" s="75"/>
      <c r="W34" s="75"/>
      <c r="X34" s="75"/>
      <c r="Y34" s="75"/>
      <c r="Z34" s="75"/>
      <c r="AA34" s="75"/>
      <c r="AB34" s="75"/>
      <c r="AC34" s="75"/>
      <c r="AD34" s="75"/>
      <c r="AE34" s="75"/>
      <c r="AF34" s="19"/>
      <c r="AG34" s="75" t="s">
        <v>29</v>
      </c>
      <c r="AH34" s="75"/>
      <c r="AI34" s="75"/>
      <c r="AJ34" s="75"/>
      <c r="AK34" s="75"/>
      <c r="AL34" s="75"/>
      <c r="AM34" s="75"/>
      <c r="AN34" s="75"/>
      <c r="AO34" s="75"/>
      <c r="AP34" s="75"/>
      <c r="AQ34" s="75"/>
      <c r="AR34" s="75"/>
      <c r="AS34" s="75"/>
      <c r="AT34" s="75"/>
      <c r="AU34" s="19"/>
      <c r="AV34" s="75" t="s">
        <v>30</v>
      </c>
      <c r="AW34" s="75"/>
      <c r="AX34" s="75"/>
      <c r="AY34" s="75"/>
      <c r="AZ34" s="75"/>
      <c r="BA34" s="75"/>
      <c r="BB34" s="75"/>
      <c r="BC34" s="75"/>
      <c r="BD34" s="75"/>
      <c r="BE34" s="75"/>
      <c r="BF34" s="75"/>
      <c r="BG34" s="75"/>
      <c r="BH34" s="75"/>
      <c r="BI34" s="75"/>
      <c r="BJ34" s="18"/>
      <c r="BK34" s="2"/>
      <c r="BL34" s="69"/>
      <c r="BM34" s="70"/>
      <c r="BN34" s="70"/>
      <c r="BO34" s="70"/>
      <c r="BP34" s="70"/>
      <c r="BQ34" s="70"/>
      <c r="BR34" s="70"/>
      <c r="BS34" s="70"/>
      <c r="BT34" s="70"/>
      <c r="BU34" s="70"/>
      <c r="BV34" s="70"/>
      <c r="BW34" s="70"/>
      <c r="BX34" s="70"/>
      <c r="BY34" s="70"/>
      <c r="BZ34" s="71"/>
    </row>
    <row r="35" spans="1:78" ht="13.5" customHeight="1" x14ac:dyDescent="0.15">
      <c r="A35" s="2"/>
      <c r="B35" s="16"/>
      <c r="C35" s="75"/>
      <c r="D35" s="75"/>
      <c r="E35" s="75"/>
      <c r="F35" s="75"/>
      <c r="G35" s="75"/>
      <c r="H35" s="75"/>
      <c r="I35" s="75"/>
      <c r="J35" s="75"/>
      <c r="K35" s="75"/>
      <c r="L35" s="75"/>
      <c r="M35" s="75"/>
      <c r="N35" s="75"/>
      <c r="O35" s="75"/>
      <c r="P35" s="75"/>
      <c r="Q35" s="19"/>
      <c r="R35" s="75"/>
      <c r="S35" s="75"/>
      <c r="T35" s="75"/>
      <c r="U35" s="75"/>
      <c r="V35" s="75"/>
      <c r="W35" s="75"/>
      <c r="X35" s="75"/>
      <c r="Y35" s="75"/>
      <c r="Z35" s="75"/>
      <c r="AA35" s="75"/>
      <c r="AB35" s="75"/>
      <c r="AC35" s="75"/>
      <c r="AD35" s="75"/>
      <c r="AE35" s="75"/>
      <c r="AF35" s="19"/>
      <c r="AG35" s="75"/>
      <c r="AH35" s="75"/>
      <c r="AI35" s="75"/>
      <c r="AJ35" s="75"/>
      <c r="AK35" s="75"/>
      <c r="AL35" s="75"/>
      <c r="AM35" s="75"/>
      <c r="AN35" s="75"/>
      <c r="AO35" s="75"/>
      <c r="AP35" s="75"/>
      <c r="AQ35" s="75"/>
      <c r="AR35" s="75"/>
      <c r="AS35" s="75"/>
      <c r="AT35" s="75"/>
      <c r="AU35" s="19"/>
      <c r="AV35" s="75"/>
      <c r="AW35" s="75"/>
      <c r="AX35" s="75"/>
      <c r="AY35" s="75"/>
      <c r="AZ35" s="75"/>
      <c r="BA35" s="75"/>
      <c r="BB35" s="75"/>
      <c r="BC35" s="75"/>
      <c r="BD35" s="75"/>
      <c r="BE35" s="75"/>
      <c r="BF35" s="75"/>
      <c r="BG35" s="75"/>
      <c r="BH35" s="75"/>
      <c r="BI35" s="75"/>
      <c r="BJ35" s="18"/>
      <c r="BK35" s="2"/>
      <c r="BL35" s="69"/>
      <c r="BM35" s="70"/>
      <c r="BN35" s="70"/>
      <c r="BO35" s="70"/>
      <c r="BP35" s="70"/>
      <c r="BQ35" s="70"/>
      <c r="BR35" s="70"/>
      <c r="BS35" s="70"/>
      <c r="BT35" s="70"/>
      <c r="BU35" s="70"/>
      <c r="BV35" s="70"/>
      <c r="BW35" s="70"/>
      <c r="BX35" s="70"/>
      <c r="BY35" s="70"/>
      <c r="BZ35" s="7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9" t="s">
        <v>120</v>
      </c>
      <c r="BM47" s="70"/>
      <c r="BN47" s="70"/>
      <c r="BO47" s="70"/>
      <c r="BP47" s="70"/>
      <c r="BQ47" s="70"/>
      <c r="BR47" s="70"/>
      <c r="BS47" s="70"/>
      <c r="BT47" s="70"/>
      <c r="BU47" s="70"/>
      <c r="BV47" s="70"/>
      <c r="BW47" s="70"/>
      <c r="BX47" s="70"/>
      <c r="BY47" s="70"/>
      <c r="BZ47" s="7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9"/>
      <c r="BM48" s="70"/>
      <c r="BN48" s="70"/>
      <c r="BO48" s="70"/>
      <c r="BP48" s="70"/>
      <c r="BQ48" s="70"/>
      <c r="BR48" s="70"/>
      <c r="BS48" s="70"/>
      <c r="BT48" s="70"/>
      <c r="BU48" s="70"/>
      <c r="BV48" s="70"/>
      <c r="BW48" s="70"/>
      <c r="BX48" s="70"/>
      <c r="BY48" s="70"/>
      <c r="BZ48" s="7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9"/>
      <c r="BM49" s="70"/>
      <c r="BN49" s="70"/>
      <c r="BO49" s="70"/>
      <c r="BP49" s="70"/>
      <c r="BQ49" s="70"/>
      <c r="BR49" s="70"/>
      <c r="BS49" s="70"/>
      <c r="BT49" s="70"/>
      <c r="BU49" s="70"/>
      <c r="BV49" s="70"/>
      <c r="BW49" s="70"/>
      <c r="BX49" s="70"/>
      <c r="BY49" s="70"/>
      <c r="BZ49" s="7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9"/>
      <c r="BM50" s="70"/>
      <c r="BN50" s="70"/>
      <c r="BO50" s="70"/>
      <c r="BP50" s="70"/>
      <c r="BQ50" s="70"/>
      <c r="BR50" s="70"/>
      <c r="BS50" s="70"/>
      <c r="BT50" s="70"/>
      <c r="BU50" s="70"/>
      <c r="BV50" s="70"/>
      <c r="BW50" s="70"/>
      <c r="BX50" s="70"/>
      <c r="BY50" s="70"/>
      <c r="BZ50" s="7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9"/>
      <c r="BM51" s="70"/>
      <c r="BN51" s="70"/>
      <c r="BO51" s="70"/>
      <c r="BP51" s="70"/>
      <c r="BQ51" s="70"/>
      <c r="BR51" s="70"/>
      <c r="BS51" s="70"/>
      <c r="BT51" s="70"/>
      <c r="BU51" s="70"/>
      <c r="BV51" s="70"/>
      <c r="BW51" s="70"/>
      <c r="BX51" s="70"/>
      <c r="BY51" s="70"/>
      <c r="BZ51" s="7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9"/>
      <c r="BM52" s="70"/>
      <c r="BN52" s="70"/>
      <c r="BO52" s="70"/>
      <c r="BP52" s="70"/>
      <c r="BQ52" s="70"/>
      <c r="BR52" s="70"/>
      <c r="BS52" s="70"/>
      <c r="BT52" s="70"/>
      <c r="BU52" s="70"/>
      <c r="BV52" s="70"/>
      <c r="BW52" s="70"/>
      <c r="BX52" s="70"/>
      <c r="BY52" s="70"/>
      <c r="BZ52" s="7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9"/>
      <c r="BM53" s="70"/>
      <c r="BN53" s="70"/>
      <c r="BO53" s="70"/>
      <c r="BP53" s="70"/>
      <c r="BQ53" s="70"/>
      <c r="BR53" s="70"/>
      <c r="BS53" s="70"/>
      <c r="BT53" s="70"/>
      <c r="BU53" s="70"/>
      <c r="BV53" s="70"/>
      <c r="BW53" s="70"/>
      <c r="BX53" s="70"/>
      <c r="BY53" s="70"/>
      <c r="BZ53" s="7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9"/>
      <c r="BM54" s="70"/>
      <c r="BN54" s="70"/>
      <c r="BO54" s="70"/>
      <c r="BP54" s="70"/>
      <c r="BQ54" s="70"/>
      <c r="BR54" s="70"/>
      <c r="BS54" s="70"/>
      <c r="BT54" s="70"/>
      <c r="BU54" s="70"/>
      <c r="BV54" s="70"/>
      <c r="BW54" s="70"/>
      <c r="BX54" s="70"/>
      <c r="BY54" s="70"/>
      <c r="BZ54" s="7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9"/>
      <c r="BM55" s="70"/>
      <c r="BN55" s="70"/>
      <c r="BO55" s="70"/>
      <c r="BP55" s="70"/>
      <c r="BQ55" s="70"/>
      <c r="BR55" s="70"/>
      <c r="BS55" s="70"/>
      <c r="BT55" s="70"/>
      <c r="BU55" s="70"/>
      <c r="BV55" s="70"/>
      <c r="BW55" s="70"/>
      <c r="BX55" s="70"/>
      <c r="BY55" s="70"/>
      <c r="BZ55" s="71"/>
    </row>
    <row r="56" spans="1:78" ht="13.5" customHeight="1" x14ac:dyDescent="0.15">
      <c r="A56" s="2"/>
      <c r="B56" s="16"/>
      <c r="C56" s="75" t="s">
        <v>32</v>
      </c>
      <c r="D56" s="75"/>
      <c r="E56" s="75"/>
      <c r="F56" s="75"/>
      <c r="G56" s="75"/>
      <c r="H56" s="75"/>
      <c r="I56" s="75"/>
      <c r="J56" s="75"/>
      <c r="K56" s="75"/>
      <c r="L56" s="75"/>
      <c r="M56" s="75"/>
      <c r="N56" s="75"/>
      <c r="O56" s="75"/>
      <c r="P56" s="75"/>
      <c r="Q56" s="19"/>
      <c r="R56" s="75" t="s">
        <v>33</v>
      </c>
      <c r="S56" s="75"/>
      <c r="T56" s="75"/>
      <c r="U56" s="75"/>
      <c r="V56" s="75"/>
      <c r="W56" s="75"/>
      <c r="X56" s="75"/>
      <c r="Y56" s="75"/>
      <c r="Z56" s="75"/>
      <c r="AA56" s="75"/>
      <c r="AB56" s="75"/>
      <c r="AC56" s="75"/>
      <c r="AD56" s="75"/>
      <c r="AE56" s="75"/>
      <c r="AF56" s="19"/>
      <c r="AG56" s="75" t="s">
        <v>34</v>
      </c>
      <c r="AH56" s="75"/>
      <c r="AI56" s="75"/>
      <c r="AJ56" s="75"/>
      <c r="AK56" s="75"/>
      <c r="AL56" s="75"/>
      <c r="AM56" s="75"/>
      <c r="AN56" s="75"/>
      <c r="AO56" s="75"/>
      <c r="AP56" s="75"/>
      <c r="AQ56" s="75"/>
      <c r="AR56" s="75"/>
      <c r="AS56" s="75"/>
      <c r="AT56" s="75"/>
      <c r="AU56" s="19"/>
      <c r="AV56" s="75" t="s">
        <v>35</v>
      </c>
      <c r="AW56" s="75"/>
      <c r="AX56" s="75"/>
      <c r="AY56" s="75"/>
      <c r="AZ56" s="75"/>
      <c r="BA56" s="75"/>
      <c r="BB56" s="75"/>
      <c r="BC56" s="75"/>
      <c r="BD56" s="75"/>
      <c r="BE56" s="75"/>
      <c r="BF56" s="75"/>
      <c r="BG56" s="75"/>
      <c r="BH56" s="75"/>
      <c r="BI56" s="75"/>
      <c r="BJ56" s="18"/>
      <c r="BK56" s="2"/>
      <c r="BL56" s="69"/>
      <c r="BM56" s="70"/>
      <c r="BN56" s="70"/>
      <c r="BO56" s="70"/>
      <c r="BP56" s="70"/>
      <c r="BQ56" s="70"/>
      <c r="BR56" s="70"/>
      <c r="BS56" s="70"/>
      <c r="BT56" s="70"/>
      <c r="BU56" s="70"/>
      <c r="BV56" s="70"/>
      <c r="BW56" s="70"/>
      <c r="BX56" s="70"/>
      <c r="BY56" s="70"/>
      <c r="BZ56" s="71"/>
    </row>
    <row r="57" spans="1:78" ht="13.5" customHeight="1" x14ac:dyDescent="0.15">
      <c r="A57" s="2"/>
      <c r="B57" s="16"/>
      <c r="C57" s="75"/>
      <c r="D57" s="75"/>
      <c r="E57" s="75"/>
      <c r="F57" s="75"/>
      <c r="G57" s="75"/>
      <c r="H57" s="75"/>
      <c r="I57" s="75"/>
      <c r="J57" s="75"/>
      <c r="K57" s="75"/>
      <c r="L57" s="75"/>
      <c r="M57" s="75"/>
      <c r="N57" s="75"/>
      <c r="O57" s="75"/>
      <c r="P57" s="75"/>
      <c r="Q57" s="19"/>
      <c r="R57" s="75"/>
      <c r="S57" s="75"/>
      <c r="T57" s="75"/>
      <c r="U57" s="75"/>
      <c r="V57" s="75"/>
      <c r="W57" s="75"/>
      <c r="X57" s="75"/>
      <c r="Y57" s="75"/>
      <c r="Z57" s="75"/>
      <c r="AA57" s="75"/>
      <c r="AB57" s="75"/>
      <c r="AC57" s="75"/>
      <c r="AD57" s="75"/>
      <c r="AE57" s="75"/>
      <c r="AF57" s="19"/>
      <c r="AG57" s="75"/>
      <c r="AH57" s="75"/>
      <c r="AI57" s="75"/>
      <c r="AJ57" s="75"/>
      <c r="AK57" s="75"/>
      <c r="AL57" s="75"/>
      <c r="AM57" s="75"/>
      <c r="AN57" s="75"/>
      <c r="AO57" s="75"/>
      <c r="AP57" s="75"/>
      <c r="AQ57" s="75"/>
      <c r="AR57" s="75"/>
      <c r="AS57" s="75"/>
      <c r="AT57" s="75"/>
      <c r="AU57" s="19"/>
      <c r="AV57" s="75"/>
      <c r="AW57" s="75"/>
      <c r="AX57" s="75"/>
      <c r="AY57" s="75"/>
      <c r="AZ57" s="75"/>
      <c r="BA57" s="75"/>
      <c r="BB57" s="75"/>
      <c r="BC57" s="75"/>
      <c r="BD57" s="75"/>
      <c r="BE57" s="75"/>
      <c r="BF57" s="75"/>
      <c r="BG57" s="75"/>
      <c r="BH57" s="75"/>
      <c r="BI57" s="75"/>
      <c r="BJ57" s="18"/>
      <c r="BK57" s="2"/>
      <c r="BL57" s="69"/>
      <c r="BM57" s="70"/>
      <c r="BN57" s="70"/>
      <c r="BO57" s="70"/>
      <c r="BP57" s="70"/>
      <c r="BQ57" s="70"/>
      <c r="BR57" s="70"/>
      <c r="BS57" s="70"/>
      <c r="BT57" s="70"/>
      <c r="BU57" s="70"/>
      <c r="BV57" s="70"/>
      <c r="BW57" s="70"/>
      <c r="BX57" s="70"/>
      <c r="BY57" s="70"/>
      <c r="BZ57" s="71"/>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9"/>
      <c r="BM58" s="70"/>
      <c r="BN58" s="70"/>
      <c r="BO58" s="70"/>
      <c r="BP58" s="70"/>
      <c r="BQ58" s="70"/>
      <c r="BR58" s="70"/>
      <c r="BS58" s="70"/>
      <c r="BT58" s="70"/>
      <c r="BU58" s="70"/>
      <c r="BV58" s="70"/>
      <c r="BW58" s="70"/>
      <c r="BX58" s="70"/>
      <c r="BY58" s="70"/>
      <c r="BZ58" s="7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9"/>
      <c r="BM62" s="70"/>
      <c r="BN62" s="70"/>
      <c r="BO62" s="70"/>
      <c r="BP62" s="70"/>
      <c r="BQ62" s="70"/>
      <c r="BR62" s="70"/>
      <c r="BS62" s="70"/>
      <c r="BT62" s="70"/>
      <c r="BU62" s="70"/>
      <c r="BV62" s="70"/>
      <c r="BW62" s="70"/>
      <c r="BX62" s="70"/>
      <c r="BY62" s="70"/>
      <c r="BZ62" s="7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121</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75" t="s">
        <v>38</v>
      </c>
      <c r="D79" s="75"/>
      <c r="E79" s="75"/>
      <c r="F79" s="75"/>
      <c r="G79" s="75"/>
      <c r="H79" s="75"/>
      <c r="I79" s="75"/>
      <c r="J79" s="75"/>
      <c r="K79" s="75"/>
      <c r="L79" s="75"/>
      <c r="M79" s="75"/>
      <c r="N79" s="75"/>
      <c r="O79" s="75"/>
      <c r="P79" s="75"/>
      <c r="Q79" s="75"/>
      <c r="R79" s="75"/>
      <c r="S79" s="75"/>
      <c r="T79" s="75"/>
      <c r="U79" s="19"/>
      <c r="V79" s="19"/>
      <c r="W79" s="75" t="s">
        <v>39</v>
      </c>
      <c r="X79" s="75"/>
      <c r="Y79" s="75"/>
      <c r="Z79" s="75"/>
      <c r="AA79" s="75"/>
      <c r="AB79" s="75"/>
      <c r="AC79" s="75"/>
      <c r="AD79" s="75"/>
      <c r="AE79" s="75"/>
      <c r="AF79" s="75"/>
      <c r="AG79" s="75"/>
      <c r="AH79" s="75"/>
      <c r="AI79" s="75"/>
      <c r="AJ79" s="75"/>
      <c r="AK79" s="75"/>
      <c r="AL79" s="75"/>
      <c r="AM79" s="75"/>
      <c r="AN79" s="75"/>
      <c r="AO79" s="19"/>
      <c r="AP79" s="19"/>
      <c r="AQ79" s="75" t="s">
        <v>40</v>
      </c>
      <c r="AR79" s="75"/>
      <c r="AS79" s="75"/>
      <c r="AT79" s="75"/>
      <c r="AU79" s="75"/>
      <c r="AV79" s="75"/>
      <c r="AW79" s="75"/>
      <c r="AX79" s="75"/>
      <c r="AY79" s="75"/>
      <c r="AZ79" s="75"/>
      <c r="BA79" s="75"/>
      <c r="BB79" s="75"/>
      <c r="BC79" s="75"/>
      <c r="BD79" s="75"/>
      <c r="BE79" s="75"/>
      <c r="BF79" s="75"/>
      <c r="BG79" s="75"/>
      <c r="BH79" s="75"/>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75"/>
      <c r="D80" s="75"/>
      <c r="E80" s="75"/>
      <c r="F80" s="75"/>
      <c r="G80" s="75"/>
      <c r="H80" s="75"/>
      <c r="I80" s="75"/>
      <c r="J80" s="75"/>
      <c r="K80" s="75"/>
      <c r="L80" s="75"/>
      <c r="M80" s="75"/>
      <c r="N80" s="75"/>
      <c r="O80" s="75"/>
      <c r="P80" s="75"/>
      <c r="Q80" s="75"/>
      <c r="R80" s="75"/>
      <c r="S80" s="75"/>
      <c r="T80" s="75"/>
      <c r="U80" s="19"/>
      <c r="V80" s="19"/>
      <c r="W80" s="75"/>
      <c r="X80" s="75"/>
      <c r="Y80" s="75"/>
      <c r="Z80" s="75"/>
      <c r="AA80" s="75"/>
      <c r="AB80" s="75"/>
      <c r="AC80" s="75"/>
      <c r="AD80" s="75"/>
      <c r="AE80" s="75"/>
      <c r="AF80" s="75"/>
      <c r="AG80" s="75"/>
      <c r="AH80" s="75"/>
      <c r="AI80" s="75"/>
      <c r="AJ80" s="75"/>
      <c r="AK80" s="75"/>
      <c r="AL80" s="75"/>
      <c r="AM80" s="75"/>
      <c r="AN80" s="75"/>
      <c r="AO80" s="19"/>
      <c r="AP80" s="19"/>
      <c r="AQ80" s="75"/>
      <c r="AR80" s="75"/>
      <c r="AS80" s="75"/>
      <c r="AT80" s="75"/>
      <c r="AU80" s="75"/>
      <c r="AV80" s="75"/>
      <c r="AW80" s="75"/>
      <c r="AX80" s="75"/>
      <c r="AY80" s="75"/>
      <c r="AZ80" s="75"/>
      <c r="BA80" s="75"/>
      <c r="BB80" s="75"/>
      <c r="BC80" s="75"/>
      <c r="BD80" s="75"/>
      <c r="BE80" s="75"/>
      <c r="BF80" s="75"/>
      <c r="BG80" s="75"/>
      <c r="BH80" s="75"/>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【102.38】</v>
      </c>
      <c r="F86" s="26" t="str">
        <f>データ!AT6</f>
        <v>【102.97】</v>
      </c>
      <c r="G86" s="26" t="str">
        <f>データ!BE6</f>
        <v>【54.73】</v>
      </c>
      <c r="H86" s="26" t="str">
        <f>データ!BP6</f>
        <v>【1,225.44】</v>
      </c>
      <c r="I86" s="26" t="str">
        <f>データ!CA6</f>
        <v>【75.58】</v>
      </c>
      <c r="J86" s="26" t="str">
        <f>データ!CL6</f>
        <v>【215.23】</v>
      </c>
      <c r="K86" s="26" t="str">
        <f>データ!CW6</f>
        <v>【42.66】</v>
      </c>
      <c r="L86" s="26" t="str">
        <f>データ!DH6</f>
        <v>【82.67】</v>
      </c>
      <c r="M86" s="26" t="str">
        <f>データ!DS6</f>
        <v>【24.65】</v>
      </c>
      <c r="N86" s="26" t="str">
        <f>データ!ED6</f>
        <v>【0.00】</v>
      </c>
      <c r="O86" s="26" t="str">
        <f>データ!EO6</f>
        <v>【0.10】</v>
      </c>
    </row>
  </sheetData>
  <sheetProtection algorithmName="SHA-512" hashValue="1AZnM0I5N8oRONiFDY4aa3CcpON9YZY39Yr9MRG1w7SIQKMG3KV4w1WXUp955q+a852UoFs+apk4w3UKYWS0wA==" saltValue="F8S9WIfgMo+I/YYEI1AjGQ=="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72109</v>
      </c>
      <c r="D6" s="33">
        <f t="shared" si="3"/>
        <v>46</v>
      </c>
      <c r="E6" s="33">
        <f t="shared" si="3"/>
        <v>17</v>
      </c>
      <c r="F6" s="33">
        <f t="shared" si="3"/>
        <v>4</v>
      </c>
      <c r="G6" s="33">
        <f t="shared" si="3"/>
        <v>0</v>
      </c>
      <c r="H6" s="33" t="str">
        <f t="shared" si="3"/>
        <v>福島県　二本松市</v>
      </c>
      <c r="I6" s="33" t="str">
        <f t="shared" si="3"/>
        <v>法適用</v>
      </c>
      <c r="J6" s="33" t="str">
        <f t="shared" si="3"/>
        <v>下水道事業</v>
      </c>
      <c r="K6" s="33" t="str">
        <f t="shared" si="3"/>
        <v>特定環境保全公共下水道</v>
      </c>
      <c r="L6" s="33" t="str">
        <f t="shared" si="3"/>
        <v>D3</v>
      </c>
      <c r="M6" s="33" t="str">
        <f t="shared" si="3"/>
        <v>非設置</v>
      </c>
      <c r="N6" s="34" t="str">
        <f t="shared" si="3"/>
        <v>-</v>
      </c>
      <c r="O6" s="34">
        <f t="shared" si="3"/>
        <v>65.66</v>
      </c>
      <c r="P6" s="34">
        <f t="shared" si="3"/>
        <v>0.75</v>
      </c>
      <c r="Q6" s="34">
        <f t="shared" si="3"/>
        <v>102.79</v>
      </c>
      <c r="R6" s="34">
        <f t="shared" si="3"/>
        <v>2052</v>
      </c>
      <c r="S6" s="34">
        <f t="shared" si="3"/>
        <v>55558</v>
      </c>
      <c r="T6" s="34">
        <f t="shared" si="3"/>
        <v>344.42</v>
      </c>
      <c r="U6" s="34">
        <f t="shared" si="3"/>
        <v>161.31</v>
      </c>
      <c r="V6" s="34">
        <f t="shared" si="3"/>
        <v>416</v>
      </c>
      <c r="W6" s="34">
        <f t="shared" si="3"/>
        <v>0.34</v>
      </c>
      <c r="X6" s="34">
        <f t="shared" si="3"/>
        <v>1223.53</v>
      </c>
      <c r="Y6" s="35">
        <f>IF(Y7="",NA(),Y7)</f>
        <v>100</v>
      </c>
      <c r="Z6" s="35">
        <f t="shared" ref="Z6:AH6" si="4">IF(Z7="",NA(),Z7)</f>
        <v>100.48</v>
      </c>
      <c r="AA6" s="35">
        <f t="shared" si="4"/>
        <v>100</v>
      </c>
      <c r="AB6" s="35">
        <f t="shared" si="4"/>
        <v>100</v>
      </c>
      <c r="AC6" s="35">
        <f t="shared" si="4"/>
        <v>100</v>
      </c>
      <c r="AD6" s="35">
        <f t="shared" si="4"/>
        <v>95.59</v>
      </c>
      <c r="AE6" s="35">
        <f t="shared" si="4"/>
        <v>96.83</v>
      </c>
      <c r="AF6" s="35">
        <f t="shared" si="4"/>
        <v>98.32</v>
      </c>
      <c r="AG6" s="35">
        <f t="shared" si="4"/>
        <v>98.04</v>
      </c>
      <c r="AH6" s="35">
        <f t="shared" si="4"/>
        <v>99.91</v>
      </c>
      <c r="AI6" s="34" t="str">
        <f>IF(AI7="","",IF(AI7="-","【-】","【"&amp;SUBSTITUTE(TEXT(AI7,"#,##0.00"),"-","△")&amp;"】"))</f>
        <v>【102.38】</v>
      </c>
      <c r="AJ6" s="34">
        <f>IF(AJ7="",NA(),AJ7)</f>
        <v>0</v>
      </c>
      <c r="AK6" s="34">
        <f t="shared" ref="AK6:AS6" si="5">IF(AK7="",NA(),AK7)</f>
        <v>0</v>
      </c>
      <c r="AL6" s="34">
        <f t="shared" si="5"/>
        <v>0</v>
      </c>
      <c r="AM6" s="34">
        <f t="shared" si="5"/>
        <v>0</v>
      </c>
      <c r="AN6" s="34">
        <f t="shared" si="5"/>
        <v>0</v>
      </c>
      <c r="AO6" s="35">
        <f t="shared" si="5"/>
        <v>137.81</v>
      </c>
      <c r="AP6" s="35">
        <f t="shared" si="5"/>
        <v>172.52</v>
      </c>
      <c r="AQ6" s="35">
        <f t="shared" si="5"/>
        <v>201.29</v>
      </c>
      <c r="AR6" s="35">
        <f t="shared" si="5"/>
        <v>208.1</v>
      </c>
      <c r="AS6" s="35">
        <f t="shared" si="5"/>
        <v>148.76</v>
      </c>
      <c r="AT6" s="34" t="str">
        <f>IF(AT7="","",IF(AT7="-","【-】","【"&amp;SUBSTITUTE(TEXT(AT7,"#,##0.00"),"-","△")&amp;"】"))</f>
        <v>【102.97】</v>
      </c>
      <c r="AU6" s="35">
        <f>IF(AU7="",NA(),AU7)</f>
        <v>6541.23</v>
      </c>
      <c r="AV6" s="35">
        <f t="shared" ref="AV6:BD6" si="6">IF(AV7="",NA(),AV7)</f>
        <v>1065.18</v>
      </c>
      <c r="AW6" s="35">
        <f t="shared" si="6"/>
        <v>1084.82</v>
      </c>
      <c r="AX6" s="35">
        <f t="shared" si="6"/>
        <v>1002.94</v>
      </c>
      <c r="AY6" s="35">
        <f t="shared" si="6"/>
        <v>921.53</v>
      </c>
      <c r="AZ6" s="35">
        <f t="shared" si="6"/>
        <v>189.4</v>
      </c>
      <c r="BA6" s="35">
        <f t="shared" si="6"/>
        <v>69.430000000000007</v>
      </c>
      <c r="BB6" s="35">
        <f t="shared" si="6"/>
        <v>81.19</v>
      </c>
      <c r="BC6" s="35">
        <f t="shared" si="6"/>
        <v>75.290000000000006</v>
      </c>
      <c r="BD6" s="35">
        <f t="shared" si="6"/>
        <v>129.05000000000001</v>
      </c>
      <c r="BE6" s="34" t="str">
        <f>IF(BE7="","",IF(BE7="-","【-】","【"&amp;SUBSTITUTE(TEXT(BE7,"#,##0.00"),"-","△")&amp;"】"))</f>
        <v>【54.73】</v>
      </c>
      <c r="BF6" s="35">
        <f>IF(BF7="",NA(),BF7)</f>
        <v>4880.22</v>
      </c>
      <c r="BG6" s="35">
        <f t="shared" ref="BG6:BO6" si="7">IF(BG7="",NA(),BG7)</f>
        <v>4425.96</v>
      </c>
      <c r="BH6" s="35">
        <f t="shared" si="7"/>
        <v>3715.26</v>
      </c>
      <c r="BI6" s="35">
        <f t="shared" si="7"/>
        <v>3957.84</v>
      </c>
      <c r="BJ6" s="35">
        <f t="shared" si="7"/>
        <v>3171.78</v>
      </c>
      <c r="BK6" s="35">
        <f t="shared" si="7"/>
        <v>1554.05</v>
      </c>
      <c r="BL6" s="35">
        <f t="shared" si="7"/>
        <v>1671.86</v>
      </c>
      <c r="BM6" s="35">
        <f t="shared" si="7"/>
        <v>1673.47</v>
      </c>
      <c r="BN6" s="35">
        <f t="shared" si="7"/>
        <v>1592.72</v>
      </c>
      <c r="BO6" s="35">
        <f t="shared" si="7"/>
        <v>1223.96</v>
      </c>
      <c r="BP6" s="34" t="str">
        <f>IF(BP7="","",IF(BP7="-","【-】","【"&amp;SUBSTITUTE(TEXT(BP7,"#,##0.00"),"-","△")&amp;"】"))</f>
        <v>【1,225.44】</v>
      </c>
      <c r="BQ6" s="35">
        <f>IF(BQ7="",NA(),BQ7)</f>
        <v>50.75</v>
      </c>
      <c r="BR6" s="35">
        <f t="shared" ref="BR6:BZ6" si="8">IF(BR7="",NA(),BR7)</f>
        <v>33.93</v>
      </c>
      <c r="BS6" s="35">
        <f t="shared" si="8"/>
        <v>35.72</v>
      </c>
      <c r="BT6" s="35">
        <f t="shared" si="8"/>
        <v>34.340000000000003</v>
      </c>
      <c r="BU6" s="35">
        <f t="shared" si="8"/>
        <v>39.22</v>
      </c>
      <c r="BV6" s="35">
        <f t="shared" si="8"/>
        <v>53.01</v>
      </c>
      <c r="BW6" s="35">
        <f t="shared" si="8"/>
        <v>50.54</v>
      </c>
      <c r="BX6" s="35">
        <f t="shared" si="8"/>
        <v>49.22</v>
      </c>
      <c r="BY6" s="35">
        <f t="shared" si="8"/>
        <v>53.7</v>
      </c>
      <c r="BZ6" s="35">
        <f t="shared" si="8"/>
        <v>61.54</v>
      </c>
      <c r="CA6" s="34" t="str">
        <f>IF(CA7="","",IF(CA7="-","【-】","【"&amp;SUBSTITUTE(TEXT(CA7,"#,##0.00"),"-","△")&amp;"】"))</f>
        <v>【75.58】</v>
      </c>
      <c r="CB6" s="35">
        <f>IF(CB7="",NA(),CB7)</f>
        <v>238.8</v>
      </c>
      <c r="CC6" s="35">
        <f t="shared" ref="CC6:CK6" si="9">IF(CC7="",NA(),CC7)</f>
        <v>356.75</v>
      </c>
      <c r="CD6" s="35">
        <f t="shared" si="9"/>
        <v>338.79</v>
      </c>
      <c r="CE6" s="35">
        <f t="shared" si="9"/>
        <v>353.14</v>
      </c>
      <c r="CF6" s="35">
        <f t="shared" si="9"/>
        <v>310.05</v>
      </c>
      <c r="CG6" s="35">
        <f t="shared" si="9"/>
        <v>299.39</v>
      </c>
      <c r="CH6" s="35">
        <f t="shared" si="9"/>
        <v>320.36</v>
      </c>
      <c r="CI6" s="35">
        <f t="shared" si="9"/>
        <v>332.02</v>
      </c>
      <c r="CJ6" s="35">
        <f t="shared" si="9"/>
        <v>300.35000000000002</v>
      </c>
      <c r="CK6" s="35">
        <f t="shared" si="9"/>
        <v>267.86</v>
      </c>
      <c r="CL6" s="34" t="str">
        <f>IF(CL7="","",IF(CL7="-","【-】","【"&amp;SUBSTITUTE(TEXT(CL7,"#,##0.00"),"-","△")&amp;"】"))</f>
        <v>【215.23】</v>
      </c>
      <c r="CM6" s="35">
        <f>IF(CM7="",NA(),CM7)</f>
        <v>39.14</v>
      </c>
      <c r="CN6" s="35">
        <f t="shared" ref="CN6:CV6" si="10">IF(CN7="",NA(),CN7)</f>
        <v>47.57</v>
      </c>
      <c r="CO6" s="35">
        <f t="shared" si="10"/>
        <v>51.57</v>
      </c>
      <c r="CP6" s="35">
        <f t="shared" si="10"/>
        <v>39</v>
      </c>
      <c r="CQ6" s="35">
        <f t="shared" si="10"/>
        <v>37.43</v>
      </c>
      <c r="CR6" s="35">
        <f t="shared" si="10"/>
        <v>36.200000000000003</v>
      </c>
      <c r="CS6" s="35">
        <f t="shared" si="10"/>
        <v>34.74</v>
      </c>
      <c r="CT6" s="35">
        <f t="shared" si="10"/>
        <v>36.65</v>
      </c>
      <c r="CU6" s="35">
        <f t="shared" si="10"/>
        <v>37.72</v>
      </c>
      <c r="CV6" s="35">
        <f t="shared" si="10"/>
        <v>37.08</v>
      </c>
      <c r="CW6" s="34" t="str">
        <f>IF(CW7="","",IF(CW7="-","【-】","【"&amp;SUBSTITUTE(TEXT(CW7,"#,##0.00"),"-","△")&amp;"】"))</f>
        <v>【42.66】</v>
      </c>
      <c r="CX6" s="35">
        <f>IF(CX7="",NA(),CX7)</f>
        <v>34.03</v>
      </c>
      <c r="CY6" s="35">
        <f t="shared" ref="CY6:DG6" si="11">IF(CY7="",NA(),CY7)</f>
        <v>34.270000000000003</v>
      </c>
      <c r="CZ6" s="35">
        <f t="shared" si="11"/>
        <v>36</v>
      </c>
      <c r="DA6" s="35">
        <f t="shared" si="11"/>
        <v>35</v>
      </c>
      <c r="DB6" s="35">
        <f t="shared" si="11"/>
        <v>34.619999999999997</v>
      </c>
      <c r="DC6" s="35">
        <f t="shared" si="11"/>
        <v>71.069999999999993</v>
      </c>
      <c r="DD6" s="35">
        <f t="shared" si="11"/>
        <v>70.14</v>
      </c>
      <c r="DE6" s="35">
        <f t="shared" si="11"/>
        <v>68.83</v>
      </c>
      <c r="DF6" s="35">
        <f t="shared" si="11"/>
        <v>68.459999999999994</v>
      </c>
      <c r="DG6" s="35">
        <f t="shared" si="11"/>
        <v>67.22</v>
      </c>
      <c r="DH6" s="34" t="str">
        <f>IF(DH7="","",IF(DH7="-","【-】","【"&amp;SUBSTITUTE(TEXT(DH7,"#,##0.00"),"-","△")&amp;"】"))</f>
        <v>【82.67】</v>
      </c>
      <c r="DI6" s="35">
        <f>IF(DI7="",NA(),DI7)</f>
        <v>27.66</v>
      </c>
      <c r="DJ6" s="35">
        <f t="shared" ref="DJ6:DR6" si="12">IF(DJ7="",NA(),DJ7)</f>
        <v>30.73</v>
      </c>
      <c r="DK6" s="35">
        <f t="shared" si="12"/>
        <v>33.69</v>
      </c>
      <c r="DL6" s="35">
        <f t="shared" si="12"/>
        <v>36.4</v>
      </c>
      <c r="DM6" s="35">
        <f t="shared" si="12"/>
        <v>39.03</v>
      </c>
      <c r="DN6" s="35">
        <f t="shared" si="12"/>
        <v>6.66</v>
      </c>
      <c r="DO6" s="35">
        <f t="shared" si="12"/>
        <v>14.53</v>
      </c>
      <c r="DP6" s="35">
        <f t="shared" si="12"/>
        <v>17.72</v>
      </c>
      <c r="DQ6" s="35">
        <f t="shared" si="12"/>
        <v>18.920000000000002</v>
      </c>
      <c r="DR6" s="35">
        <f t="shared" si="12"/>
        <v>14.76</v>
      </c>
      <c r="DS6" s="34" t="str">
        <f>IF(DS7="","",IF(DS7="-","【-】","【"&amp;SUBSTITUTE(TEXT(DS7,"#,##0.00"),"-","△")&amp;"】"))</f>
        <v>【24.65】</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7.0000000000000007E-2</v>
      </c>
      <c r="EK6" s="35">
        <f t="shared" si="14"/>
        <v>0.08</v>
      </c>
      <c r="EL6" s="35">
        <f t="shared" si="14"/>
        <v>0.26</v>
      </c>
      <c r="EM6" s="35">
        <f t="shared" si="14"/>
        <v>0.13</v>
      </c>
      <c r="EN6" s="35">
        <f t="shared" si="14"/>
        <v>0.13</v>
      </c>
      <c r="EO6" s="34" t="str">
        <f>IF(EO7="","",IF(EO7="-","【-】","【"&amp;SUBSTITUTE(TEXT(EO7,"#,##0.00"),"-","△")&amp;"】"))</f>
        <v>【0.10】</v>
      </c>
    </row>
    <row r="7" spans="1:148" s="36" customFormat="1" x14ac:dyDescent="0.15">
      <c r="A7" s="28"/>
      <c r="B7" s="37">
        <v>2017</v>
      </c>
      <c r="C7" s="37">
        <v>72109</v>
      </c>
      <c r="D7" s="37">
        <v>46</v>
      </c>
      <c r="E7" s="37">
        <v>17</v>
      </c>
      <c r="F7" s="37">
        <v>4</v>
      </c>
      <c r="G7" s="37">
        <v>0</v>
      </c>
      <c r="H7" s="37" t="s">
        <v>108</v>
      </c>
      <c r="I7" s="37" t="s">
        <v>109</v>
      </c>
      <c r="J7" s="37" t="s">
        <v>110</v>
      </c>
      <c r="K7" s="37" t="s">
        <v>111</v>
      </c>
      <c r="L7" s="37" t="s">
        <v>112</v>
      </c>
      <c r="M7" s="37" t="s">
        <v>113</v>
      </c>
      <c r="N7" s="38" t="s">
        <v>114</v>
      </c>
      <c r="O7" s="38">
        <v>65.66</v>
      </c>
      <c r="P7" s="38">
        <v>0.75</v>
      </c>
      <c r="Q7" s="38">
        <v>102.79</v>
      </c>
      <c r="R7" s="38">
        <v>2052</v>
      </c>
      <c r="S7" s="38">
        <v>55558</v>
      </c>
      <c r="T7" s="38">
        <v>344.42</v>
      </c>
      <c r="U7" s="38">
        <v>161.31</v>
      </c>
      <c r="V7" s="38">
        <v>416</v>
      </c>
      <c r="W7" s="38">
        <v>0.34</v>
      </c>
      <c r="X7" s="38">
        <v>1223.53</v>
      </c>
      <c r="Y7" s="38">
        <v>100</v>
      </c>
      <c r="Z7" s="38">
        <v>100.48</v>
      </c>
      <c r="AA7" s="38">
        <v>100</v>
      </c>
      <c r="AB7" s="38">
        <v>100</v>
      </c>
      <c r="AC7" s="38">
        <v>100</v>
      </c>
      <c r="AD7" s="38">
        <v>95.59</v>
      </c>
      <c r="AE7" s="38">
        <v>96.83</v>
      </c>
      <c r="AF7" s="38">
        <v>98.32</v>
      </c>
      <c r="AG7" s="38">
        <v>98.04</v>
      </c>
      <c r="AH7" s="38">
        <v>99.91</v>
      </c>
      <c r="AI7" s="38">
        <v>102.38</v>
      </c>
      <c r="AJ7" s="38">
        <v>0</v>
      </c>
      <c r="AK7" s="38">
        <v>0</v>
      </c>
      <c r="AL7" s="38">
        <v>0</v>
      </c>
      <c r="AM7" s="38">
        <v>0</v>
      </c>
      <c r="AN7" s="38">
        <v>0</v>
      </c>
      <c r="AO7" s="38">
        <v>137.81</v>
      </c>
      <c r="AP7" s="38">
        <v>172.52</v>
      </c>
      <c r="AQ7" s="38">
        <v>201.29</v>
      </c>
      <c r="AR7" s="38">
        <v>208.1</v>
      </c>
      <c r="AS7" s="38">
        <v>148.76</v>
      </c>
      <c r="AT7" s="38">
        <v>102.97</v>
      </c>
      <c r="AU7" s="38">
        <v>6541.23</v>
      </c>
      <c r="AV7" s="38">
        <v>1065.18</v>
      </c>
      <c r="AW7" s="38">
        <v>1084.82</v>
      </c>
      <c r="AX7" s="38">
        <v>1002.94</v>
      </c>
      <c r="AY7" s="38">
        <v>921.53</v>
      </c>
      <c r="AZ7" s="38">
        <v>189.4</v>
      </c>
      <c r="BA7" s="38">
        <v>69.430000000000007</v>
      </c>
      <c r="BB7" s="38">
        <v>81.19</v>
      </c>
      <c r="BC7" s="38">
        <v>75.290000000000006</v>
      </c>
      <c r="BD7" s="38">
        <v>129.05000000000001</v>
      </c>
      <c r="BE7" s="38">
        <v>54.73</v>
      </c>
      <c r="BF7" s="38">
        <v>4880.22</v>
      </c>
      <c r="BG7" s="38">
        <v>4425.96</v>
      </c>
      <c r="BH7" s="38">
        <v>3715.26</v>
      </c>
      <c r="BI7" s="38">
        <v>3957.84</v>
      </c>
      <c r="BJ7" s="38">
        <v>3171.78</v>
      </c>
      <c r="BK7" s="38">
        <v>1554.05</v>
      </c>
      <c r="BL7" s="38">
        <v>1671.86</v>
      </c>
      <c r="BM7" s="38">
        <v>1673.47</v>
      </c>
      <c r="BN7" s="38">
        <v>1592.72</v>
      </c>
      <c r="BO7" s="38">
        <v>1223.96</v>
      </c>
      <c r="BP7" s="38">
        <v>1225.44</v>
      </c>
      <c r="BQ7" s="38">
        <v>50.75</v>
      </c>
      <c r="BR7" s="38">
        <v>33.93</v>
      </c>
      <c r="BS7" s="38">
        <v>35.72</v>
      </c>
      <c r="BT7" s="38">
        <v>34.340000000000003</v>
      </c>
      <c r="BU7" s="38">
        <v>39.22</v>
      </c>
      <c r="BV7" s="38">
        <v>53.01</v>
      </c>
      <c r="BW7" s="38">
        <v>50.54</v>
      </c>
      <c r="BX7" s="38">
        <v>49.22</v>
      </c>
      <c r="BY7" s="38">
        <v>53.7</v>
      </c>
      <c r="BZ7" s="38">
        <v>61.54</v>
      </c>
      <c r="CA7" s="38">
        <v>75.58</v>
      </c>
      <c r="CB7" s="38">
        <v>238.8</v>
      </c>
      <c r="CC7" s="38">
        <v>356.75</v>
      </c>
      <c r="CD7" s="38">
        <v>338.79</v>
      </c>
      <c r="CE7" s="38">
        <v>353.14</v>
      </c>
      <c r="CF7" s="38">
        <v>310.05</v>
      </c>
      <c r="CG7" s="38">
        <v>299.39</v>
      </c>
      <c r="CH7" s="38">
        <v>320.36</v>
      </c>
      <c r="CI7" s="38">
        <v>332.02</v>
      </c>
      <c r="CJ7" s="38">
        <v>300.35000000000002</v>
      </c>
      <c r="CK7" s="38">
        <v>267.86</v>
      </c>
      <c r="CL7" s="38">
        <v>215.23</v>
      </c>
      <c r="CM7" s="38">
        <v>39.14</v>
      </c>
      <c r="CN7" s="38">
        <v>47.57</v>
      </c>
      <c r="CO7" s="38">
        <v>51.57</v>
      </c>
      <c r="CP7" s="38">
        <v>39</v>
      </c>
      <c r="CQ7" s="38">
        <v>37.43</v>
      </c>
      <c r="CR7" s="38">
        <v>36.200000000000003</v>
      </c>
      <c r="CS7" s="38">
        <v>34.74</v>
      </c>
      <c r="CT7" s="38">
        <v>36.65</v>
      </c>
      <c r="CU7" s="38">
        <v>37.72</v>
      </c>
      <c r="CV7" s="38">
        <v>37.08</v>
      </c>
      <c r="CW7" s="38">
        <v>42.66</v>
      </c>
      <c r="CX7" s="38">
        <v>34.03</v>
      </c>
      <c r="CY7" s="38">
        <v>34.270000000000003</v>
      </c>
      <c r="CZ7" s="38">
        <v>36</v>
      </c>
      <c r="DA7" s="38">
        <v>35</v>
      </c>
      <c r="DB7" s="38">
        <v>34.619999999999997</v>
      </c>
      <c r="DC7" s="38">
        <v>71.069999999999993</v>
      </c>
      <c r="DD7" s="38">
        <v>70.14</v>
      </c>
      <c r="DE7" s="38">
        <v>68.83</v>
      </c>
      <c r="DF7" s="38">
        <v>68.459999999999994</v>
      </c>
      <c r="DG7" s="38">
        <v>67.22</v>
      </c>
      <c r="DH7" s="38">
        <v>82.67</v>
      </c>
      <c r="DI7" s="38">
        <v>27.66</v>
      </c>
      <c r="DJ7" s="38">
        <v>30.73</v>
      </c>
      <c r="DK7" s="38">
        <v>33.69</v>
      </c>
      <c r="DL7" s="38">
        <v>36.4</v>
      </c>
      <c r="DM7" s="38">
        <v>39.03</v>
      </c>
      <c r="DN7" s="38">
        <v>6.66</v>
      </c>
      <c r="DO7" s="38">
        <v>14.53</v>
      </c>
      <c r="DP7" s="38">
        <v>17.72</v>
      </c>
      <c r="DQ7" s="38">
        <v>18.920000000000002</v>
      </c>
      <c r="DR7" s="38">
        <v>14.76</v>
      </c>
      <c r="DS7" s="38">
        <v>24.65</v>
      </c>
      <c r="DT7" s="38">
        <v>0</v>
      </c>
      <c r="DU7" s="38">
        <v>0</v>
      </c>
      <c r="DV7" s="38">
        <v>0</v>
      </c>
      <c r="DW7" s="38">
        <v>0</v>
      </c>
      <c r="DX7" s="38">
        <v>0</v>
      </c>
      <c r="DY7" s="38">
        <v>0</v>
      </c>
      <c r="DZ7" s="38">
        <v>0</v>
      </c>
      <c r="EA7" s="38">
        <v>0</v>
      </c>
      <c r="EB7" s="38">
        <v>0</v>
      </c>
      <c r="EC7" s="38">
        <v>0</v>
      </c>
      <c r="ED7" s="38">
        <v>0</v>
      </c>
      <c r="EE7" s="38">
        <v>0</v>
      </c>
      <c r="EF7" s="38">
        <v>0</v>
      </c>
      <c r="EG7" s="38">
        <v>0</v>
      </c>
      <c r="EH7" s="38">
        <v>0</v>
      </c>
      <c r="EI7" s="38">
        <v>0</v>
      </c>
      <c r="EJ7" s="38">
        <v>7.0000000000000007E-2</v>
      </c>
      <c r="EK7" s="38">
        <v>0.08</v>
      </c>
      <c r="EL7" s="38">
        <v>0.26</v>
      </c>
      <c r="EM7" s="38">
        <v>0.13</v>
      </c>
      <c r="EN7" s="38">
        <v>0.13</v>
      </c>
      <c r="EO7" s="38">
        <v>0.1</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dcterms:created xsi:type="dcterms:W3CDTF">2018-12-03T08:52:27Z</dcterms:created>
  <dcterms:modified xsi:type="dcterms:W3CDTF">2019-02-14T10:33:47Z</dcterms:modified>
  <cp:category/>
</cp:coreProperties>
</file>