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6TOh8RBVfpBbzKjXvCPVN6cYECkvV+TWFP7aMcfIqbnx7mpLX+THfdjRLbq3WW1Cw/KJtHCcaSMgkGkKaArEaw==" workbookSaltValue="hHQ9kJZQQpNHLNyYgz63bg==" workbookSpinCount="100000" lockStructure="1"/>
  <bookViews>
    <workbookView xWindow="0" yWindow="0" windowWidth="15360" windowHeight="7635"/>
  </bookViews>
  <sheets>
    <sheet name="法非適用_下水道事業" sheetId="4" r:id="rId1"/>
    <sheet name="データ" sheetId="5" state="hidden" r:id="rId2"/>
  </sheets>
  <calcPr calcId="152511"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<sst xmlns="http://schemas.openxmlformats.org/spreadsheetml/2006/main" count="245" uniqueCount="126">
  <si>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</si>
  <si>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</si>
  <si>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</si>
  <si>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</si>
  <si>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</si>
  <si>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</si>
  <si>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</si>
  <si>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</si>
  <si>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</si>
  <si>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</si>
  <si>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</si>
  <si>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</si>
  <si>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</si>
  <si>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</si>
  <si>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</si>
  <si>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</si>
  <si>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</si>
  <si>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</si>
  <si>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</si>
  <si>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</si>
  <si>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</si>
  <si>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</si>
  <si>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</si>
  <si>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</si>
  <si>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</si>
  <si>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</si>
  <si>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</si>
  <si>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</si>
  <si>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</si>
  <si>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</si>
  <si>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</si>
  <si>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</si>
  <si>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</si>
  <si>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</si>
  <si>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</si>
  <si>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</si>
  <si>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</si>
  <si>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</si>
  <si>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</si>
  <si>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</si>
  <si>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</si>
  <si>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</si>
  <si>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</si>
  <si>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</si>
  <si>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</si>
  <si>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</si>
  <si>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</si>
  <si>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</si>
  <si>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</si>
  <si>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</si>
  <si>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</si>
  <si>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</si>
  <si>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</si>
  <si>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</si>
  <si>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</si>
  <si>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</si>
  <si>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</si>
  <si>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</si>
  <si>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</si>
  <si>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</si>
  <si>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</si>
  <si>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</si>
  <si>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</si>
  <si>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</si>
  <si>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</si>
  <si>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</si>
  <si>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</si>
  <si>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</si>
  <si>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</si>
  <si>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</si>
  <si>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</si>
  <si>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</si>
  <si>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</si>
  <si>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</si>
  <si>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</si>
  <si>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</si>
  <si>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</si>
  <si>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</si>
  <si>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</si>
  <si>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</si>
  <si>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</si>
  <si>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</si>
  <si>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</si>
  <si>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</si>
  <si>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</si>
  <si>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</si>
  <si>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</si>
  <si>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</si>
  <si>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</si>
  <si>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</si>
  <si>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</si>
  <si>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</si>
  <si>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</si>
  <si>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</si>
  <si>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</si>
  <si>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</si>
  <si>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</si>
  <si>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</si>
  <si>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</si>
  <si>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</si>
  <si>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</si>
  <si>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</si>
  <si>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</si>
  <si>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</si>
  <si>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</si>
  <si>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</si>
  <si>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</si>
  <si>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</si>
  <si>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</si>
  <si>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</si>
  <si>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相馬市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</si>
  <si>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</si>
  <si>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</si>
  <si>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</si>
  <si>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</si>
  <si>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</si>
  <si>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</si>
  <si>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</si>
  <si>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</si>
  <si>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</si>
  <si>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</si>
  <si>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</si>
  <si>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</si>
  <si>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経営の健全化・効率性、老朽化のため、各課題の解消に向けた施策を講じる。</t>
    <rPh sb="1" eb="3">
      <t>ケイエイ</t>
    </rPh>
    <rPh sb="4" eb="7">
      <t>ケンゼンカ</t>
    </rPh>
    <rPh sb="8" eb="11">
      <t>コウリツセイ</t>
    </rPh>
    <rPh sb="12" eb="15">
      <t>ロウキュウカ</t>
    </rPh>
    <rPh sb="19" eb="20">
      <t>カク</t>
    </rPh>
    <rPh sb="20" eb="22">
      <t>カダイ</t>
    </rPh>
    <rPh sb="23" eb="25">
      <t>カイショウ</t>
    </rPh>
    <rPh sb="26" eb="27">
      <t>ム</t>
    </rPh>
    <rPh sb="29" eb="30">
      <t>セ</t>
    </rPh>
    <rPh sb="30" eb="31">
      <t>サク</t>
    </rPh>
    <rPh sb="32" eb="33">
      <t>コウ</t>
    </rPh>
    <phoneticPr fontId="4"/>
  </si>
  <si>
    <t>　収益的収支比率は前年度並みで使用料収入は微増傾向にある。被災地近郊で住民感情等もあるため接続勧奨の実施は当分の間見合わせる。　　　　　　　　　　　　　　　　　　　　　　
　企業債残高は年々減少傾向にあるが、繰入金等の財源の確保に努める。　　　　　　　　　　　　　　　　　　　　　　　　　　
　経費回収率は平均値の約25％であるが、震災以降は回収率の増加見込は期待できない。　　　　　　　　　　　　　　　　
　汚水処理原価が平均値の約4倍であるが、可能な経費削減等を継続する。　　　　　　　　　　　　　　　　　　　
　水洗化率は平均値より約25％下回っているが、被災地近郊で住民感情等もあるため接続勧奨の実施は当分の間見合わせる。</t>
    <rPh sb="1" eb="4">
      <t>シュウエキテキ</t>
    </rPh>
    <rPh sb="4" eb="6">
      <t>シュウシ</t>
    </rPh>
    <rPh sb="6" eb="8">
      <t>ヒリツ</t>
    </rPh>
    <rPh sb="9" eb="12">
      <t>ゼンネンド</t>
    </rPh>
    <rPh sb="12" eb="13">
      <t>ナ</t>
    </rPh>
    <rPh sb="15" eb="18">
      <t>シヨウリョウ</t>
    </rPh>
    <rPh sb="18" eb="20">
      <t>シュウニュウ</t>
    </rPh>
    <rPh sb="21" eb="23">
      <t>ビゾウ</t>
    </rPh>
    <rPh sb="23" eb="25">
      <t>ケイコウ</t>
    </rPh>
    <rPh sb="29" eb="31">
      <t>ヒサイ</t>
    </rPh>
    <rPh sb="31" eb="32">
      <t>チ</t>
    </rPh>
    <rPh sb="32" eb="34">
      <t>キンコウ</t>
    </rPh>
    <rPh sb="35" eb="37">
      <t>ジュウミン</t>
    </rPh>
    <rPh sb="37" eb="39">
      <t>カンジョウ</t>
    </rPh>
    <rPh sb="39" eb="40">
      <t>トウ</t>
    </rPh>
    <rPh sb="50" eb="52">
      <t>ジッシ</t>
    </rPh>
    <rPh sb="53" eb="55">
      <t>トウブン</t>
    </rPh>
    <rPh sb="56" eb="57">
      <t>アイダ</t>
    </rPh>
    <rPh sb="57" eb="59">
      <t>ミア</t>
    </rPh>
    <rPh sb="87" eb="89">
      <t>キギョウ</t>
    </rPh>
    <rPh sb="89" eb="90">
      <t>サイ</t>
    </rPh>
    <rPh sb="90" eb="92">
      <t>ザンダカ</t>
    </rPh>
    <rPh sb="93" eb="95">
      <t>ネンネン</t>
    </rPh>
    <rPh sb="95" eb="97">
      <t>ゲンショウ</t>
    </rPh>
    <rPh sb="97" eb="99">
      <t>ケイコウ</t>
    </rPh>
    <rPh sb="107" eb="108">
      <t>トウ</t>
    </rPh>
    <rPh sb="109" eb="111">
      <t>ザイゲン</t>
    </rPh>
    <rPh sb="112" eb="114">
      <t>カクホ</t>
    </rPh>
    <rPh sb="115" eb="116">
      <t>ツト</t>
    </rPh>
    <rPh sb="147" eb="149">
      <t>ケイヒ</t>
    </rPh>
    <rPh sb="149" eb="151">
      <t>カイシュウ</t>
    </rPh>
    <rPh sb="151" eb="152">
      <t>リツ</t>
    </rPh>
    <rPh sb="157" eb="158">
      <t>ヤク</t>
    </rPh>
    <rPh sb="166" eb="168">
      <t>シンサイ</t>
    </rPh>
    <rPh sb="168" eb="170">
      <t>イコウ</t>
    </rPh>
    <rPh sb="171" eb="173">
      <t>カイシュウ</t>
    </rPh>
    <rPh sb="173" eb="174">
      <t>リツ</t>
    </rPh>
    <rPh sb="175" eb="177">
      <t>ゾウカ</t>
    </rPh>
    <rPh sb="180" eb="182">
      <t>キタイ</t>
    </rPh>
    <rPh sb="205" eb="207">
      <t>オスイ</t>
    </rPh>
    <rPh sb="207" eb="209">
      <t>ショリ</t>
    </rPh>
    <rPh sb="209" eb="211">
      <t>ゲンカ</t>
    </rPh>
    <rPh sb="216" eb="217">
      <t>ヤク</t>
    </rPh>
    <rPh sb="218" eb="219">
      <t>バイ</t>
    </rPh>
    <rPh sb="224" eb="226">
      <t>カノウ</t>
    </rPh>
    <rPh sb="227" eb="229">
      <t>ケイヒ</t>
    </rPh>
    <rPh sb="229" eb="231">
      <t>サクゲン</t>
    </rPh>
    <rPh sb="231" eb="232">
      <t>トウ</t>
    </rPh>
    <rPh sb="233" eb="235">
      <t>ケイゾク</t>
    </rPh>
    <rPh sb="259" eb="262">
      <t>スイセンカ</t>
    </rPh>
    <rPh sb="262" eb="263">
      <t>リツ</t>
    </rPh>
    <rPh sb="269" eb="270">
      <t>ヤク</t>
    </rPh>
    <rPh sb="273" eb="275">
      <t>シタマワ</t>
    </rPh>
    <phoneticPr fontId="4"/>
  </si>
  <si>
    <t>　管渠改善率は当該値は無いが、今後耐用年数状況を勘案し、管渠改善の計画策定等の検討を要する。</t>
    <rPh sb="1" eb="3">
      <t>カンキョ</t>
    </rPh>
    <rPh sb="3" eb="5">
      <t>カイゼン</t>
    </rPh>
    <rPh sb="5" eb="6">
      <t>リツ</t>
    </rPh>
    <rPh sb="7" eb="9">
      <t>トウガイ</t>
    </rPh>
    <rPh sb="9" eb="10">
      <t>アタイ</t>
    </rPh>
    <rPh sb="11" eb="12">
      <t>ナ</t>
    </rPh>
    <rPh sb="15" eb="17">
      <t>コンゴ</t>
    </rPh>
    <rPh sb="17" eb="19">
      <t>タイヨウ</t>
    </rPh>
    <rPh sb="19" eb="21">
      <t>ネンスウ</t>
    </rPh>
    <rPh sb="21" eb="23">
      <t>ジョウキョウ</t>
    </rPh>
    <rPh sb="24" eb="26">
      <t>カンアン</t>
    </rPh>
    <rPh sb="28" eb="30">
      <t>カンキョ</t>
    </rPh>
    <rPh sb="30" eb="32">
      <t>カイゼン</t>
    </rPh>
    <rPh sb="37" eb="38">
      <t>トウ</t>
    </rPh>
    <rPh sb="39" eb="41">
      <t>ケントウ</t>
    </rPh>
    <rPh sb="42" eb="43">
      <t>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</si>
</sst>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33D-4794-BB33-99A8AEFA3FD6}"/>
            </c:ext>
          </c:extLst>
        </c:ser>
        <c:dLbls>
          <c:showLegendKey val="0"/>
          <c:showVal val="0"/>
          <c:showCatName val="0"/>
          <c:showSerName val="0"/>
          <c:showPercent val="0"/>
          <c:showBubbleSize val="0"/>
        </c:dLbls>
        <c:gapWidth val="150"/>
        <c:axId val="87108608"/>
        <c:axId val="8712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0.02</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633D-4794-BB33-99A8AEFA3FD6}"/>
            </c:ext>
          </c:extLst>
        </c:ser>
        <c:dLbls>
          <c:showLegendKey val="0"/>
          <c:showVal val="0"/>
          <c:showCatName val="0"/>
          <c:showSerName val="0"/>
          <c:showPercent val="0"/>
          <c:showBubbleSize val="0"/>
        </c:dLbls>
        <c:marker val="1"/>
        <c:smooth val="0"/>
        <c:axId val="87108608"/>
        <c:axId val="87127168"/>
      </c:lineChart>
      <c:dateAx>
        <c:axId val="87108608"/>
        <c:scaling>
          <c:orientation val="minMax"/>
        </c:scaling>
        <c:delete val="1"/>
        <c:axPos val="b"/>
        <c:numFmt formatCode="ge" sourceLinked="1"/>
        <c:majorTickMark val="none"/>
        <c:minorTickMark val="none"/>
        <c:tickLblPos val="none"/>
        <c:crossAx val="87127168"/>
        <c:crosses val="autoZero"/>
        <c:auto val="1"/>
        <c:lblOffset val="100"/>
        <c:baseTimeUnit val="years"/>
      </c:dateAx>
      <c:valAx>
        <c:axId val="8712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0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FFC-460C-8187-30EF39F2139D}"/>
            </c:ext>
          </c:extLst>
        </c:ser>
        <c:dLbls>
          <c:showLegendKey val="0"/>
          <c:showVal val="0"/>
          <c:showCatName val="0"/>
          <c:showSerName val="0"/>
          <c:showPercent val="0"/>
          <c:showBubbleSize val="0"/>
        </c:dLbls>
        <c:gapWidth val="150"/>
        <c:axId val="96013312"/>
        <c:axId val="9601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44.69</c:v>
                </c:pt>
                <c:pt idx="3">
                  <c:v>60.65</c:v>
                </c:pt>
                <c:pt idx="4">
                  <c:v>51.75</c:v>
                </c:pt>
              </c:numCache>
            </c:numRef>
          </c:val>
          <c:smooth val="0"/>
          <c:extLst xmlns:c16r2="http://schemas.microsoft.com/office/drawing/2015/06/chart">
            <c:ext xmlns:c16="http://schemas.microsoft.com/office/drawing/2014/chart" uri="{C3380CC4-5D6E-409C-BE32-E72D297353CC}">
              <c16:uniqueId val="{00000001-4FFC-460C-8187-30EF39F2139D}"/>
            </c:ext>
          </c:extLst>
        </c:ser>
        <c:dLbls>
          <c:showLegendKey val="0"/>
          <c:showVal val="0"/>
          <c:showCatName val="0"/>
          <c:showSerName val="0"/>
          <c:showPercent val="0"/>
          <c:showBubbleSize val="0"/>
        </c:dLbls>
        <c:marker val="1"/>
        <c:smooth val="0"/>
        <c:axId val="96013312"/>
        <c:axId val="96019584"/>
      </c:lineChart>
      <c:dateAx>
        <c:axId val="96013312"/>
        <c:scaling>
          <c:orientation val="minMax"/>
        </c:scaling>
        <c:delete val="1"/>
        <c:axPos val="b"/>
        <c:numFmt formatCode="ge" sourceLinked="1"/>
        <c:majorTickMark val="none"/>
        <c:minorTickMark val="none"/>
        <c:tickLblPos val="none"/>
        <c:crossAx val="96019584"/>
        <c:crosses val="autoZero"/>
        <c:auto val="1"/>
        <c:lblOffset val="100"/>
        <c:baseTimeUnit val="years"/>
      </c:dateAx>
      <c:valAx>
        <c:axId val="9601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1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36.96</c:v>
                </c:pt>
                <c:pt idx="1">
                  <c:v>54.93</c:v>
                </c:pt>
                <c:pt idx="2">
                  <c:v>59.71</c:v>
                </c:pt>
                <c:pt idx="3">
                  <c:v>61.34</c:v>
                </c:pt>
                <c:pt idx="4">
                  <c:v>61.19</c:v>
                </c:pt>
              </c:numCache>
            </c:numRef>
          </c:val>
          <c:extLst xmlns:c16r2="http://schemas.microsoft.com/office/drawing/2015/06/chart">
            <c:ext xmlns:c16="http://schemas.microsoft.com/office/drawing/2014/chart" uri="{C3380CC4-5D6E-409C-BE32-E72D297353CC}">
              <c16:uniqueId val="{00000000-6076-4680-A8A3-00CDA1D38D44}"/>
            </c:ext>
          </c:extLst>
        </c:ser>
        <c:dLbls>
          <c:showLegendKey val="0"/>
          <c:showVal val="0"/>
          <c:showCatName val="0"/>
          <c:showSerName val="0"/>
          <c:showPercent val="0"/>
          <c:showBubbleSize val="0"/>
        </c:dLbls>
        <c:gapWidth val="150"/>
        <c:axId val="96066944"/>
        <c:axId val="9606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69.67</c:v>
                </c:pt>
                <c:pt idx="3">
                  <c:v>84.58</c:v>
                </c:pt>
                <c:pt idx="4">
                  <c:v>84.84</c:v>
                </c:pt>
              </c:numCache>
            </c:numRef>
          </c:val>
          <c:smooth val="0"/>
          <c:extLst xmlns:c16r2="http://schemas.microsoft.com/office/drawing/2015/06/chart">
            <c:ext xmlns:c16="http://schemas.microsoft.com/office/drawing/2014/chart" uri="{C3380CC4-5D6E-409C-BE32-E72D297353CC}">
              <c16:uniqueId val="{00000001-6076-4680-A8A3-00CDA1D38D44}"/>
            </c:ext>
          </c:extLst>
        </c:ser>
        <c:dLbls>
          <c:showLegendKey val="0"/>
          <c:showVal val="0"/>
          <c:showCatName val="0"/>
          <c:showSerName val="0"/>
          <c:showPercent val="0"/>
          <c:showBubbleSize val="0"/>
        </c:dLbls>
        <c:marker val="1"/>
        <c:smooth val="0"/>
        <c:axId val="96066944"/>
        <c:axId val="96069120"/>
      </c:lineChart>
      <c:dateAx>
        <c:axId val="96066944"/>
        <c:scaling>
          <c:orientation val="minMax"/>
        </c:scaling>
        <c:delete val="1"/>
        <c:axPos val="b"/>
        <c:numFmt formatCode="ge" sourceLinked="1"/>
        <c:majorTickMark val="none"/>
        <c:minorTickMark val="none"/>
        <c:tickLblPos val="none"/>
        <c:crossAx val="96069120"/>
        <c:crosses val="autoZero"/>
        <c:auto val="1"/>
        <c:lblOffset val="100"/>
        <c:baseTimeUnit val="years"/>
      </c:dateAx>
      <c:valAx>
        <c:axId val="9606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6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14.58</c:v>
                </c:pt>
                <c:pt idx="1">
                  <c:v>38.29</c:v>
                </c:pt>
                <c:pt idx="2">
                  <c:v>38.700000000000003</c:v>
                </c:pt>
                <c:pt idx="3">
                  <c:v>27.81</c:v>
                </c:pt>
                <c:pt idx="4">
                  <c:v>27.56</c:v>
                </c:pt>
              </c:numCache>
            </c:numRef>
          </c:val>
          <c:extLst xmlns:c16r2="http://schemas.microsoft.com/office/drawing/2015/06/chart">
            <c:ext xmlns:c16="http://schemas.microsoft.com/office/drawing/2014/chart" uri="{C3380CC4-5D6E-409C-BE32-E72D297353CC}">
              <c16:uniqueId val="{00000000-F336-449C-AF89-EC97476A4B8E}"/>
            </c:ext>
          </c:extLst>
        </c:ser>
        <c:dLbls>
          <c:showLegendKey val="0"/>
          <c:showVal val="0"/>
          <c:showCatName val="0"/>
          <c:showSerName val="0"/>
          <c:showPercent val="0"/>
          <c:showBubbleSize val="0"/>
        </c:dLbls>
        <c:gapWidth val="150"/>
        <c:axId val="87158144"/>
        <c:axId val="8716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336-449C-AF89-EC97476A4B8E}"/>
            </c:ext>
          </c:extLst>
        </c:ser>
        <c:dLbls>
          <c:showLegendKey val="0"/>
          <c:showVal val="0"/>
          <c:showCatName val="0"/>
          <c:showSerName val="0"/>
          <c:showPercent val="0"/>
          <c:showBubbleSize val="0"/>
        </c:dLbls>
        <c:marker val="1"/>
        <c:smooth val="0"/>
        <c:axId val="87158144"/>
        <c:axId val="87168512"/>
      </c:lineChart>
      <c:dateAx>
        <c:axId val="87158144"/>
        <c:scaling>
          <c:orientation val="minMax"/>
        </c:scaling>
        <c:delete val="1"/>
        <c:axPos val="b"/>
        <c:numFmt formatCode="ge" sourceLinked="1"/>
        <c:majorTickMark val="none"/>
        <c:minorTickMark val="none"/>
        <c:tickLblPos val="none"/>
        <c:crossAx val="87168512"/>
        <c:crosses val="autoZero"/>
        <c:auto val="1"/>
        <c:lblOffset val="100"/>
        <c:baseTimeUnit val="years"/>
      </c:dateAx>
      <c:valAx>
        <c:axId val="8716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5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E53-43FD-912A-CCE14473CAC3}"/>
            </c:ext>
          </c:extLst>
        </c:ser>
        <c:dLbls>
          <c:showLegendKey val="0"/>
          <c:showVal val="0"/>
          <c:showCatName val="0"/>
          <c:showSerName val="0"/>
          <c:showPercent val="0"/>
          <c:showBubbleSize val="0"/>
        </c:dLbls>
        <c:gapWidth val="150"/>
        <c:axId val="87212032"/>
        <c:axId val="8721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E53-43FD-912A-CCE14473CAC3}"/>
            </c:ext>
          </c:extLst>
        </c:ser>
        <c:dLbls>
          <c:showLegendKey val="0"/>
          <c:showVal val="0"/>
          <c:showCatName val="0"/>
          <c:showSerName val="0"/>
          <c:showPercent val="0"/>
          <c:showBubbleSize val="0"/>
        </c:dLbls>
        <c:marker val="1"/>
        <c:smooth val="0"/>
        <c:axId val="87212032"/>
        <c:axId val="87213952"/>
      </c:lineChart>
      <c:dateAx>
        <c:axId val="87212032"/>
        <c:scaling>
          <c:orientation val="minMax"/>
        </c:scaling>
        <c:delete val="1"/>
        <c:axPos val="b"/>
        <c:numFmt formatCode="ge" sourceLinked="1"/>
        <c:majorTickMark val="none"/>
        <c:minorTickMark val="none"/>
        <c:tickLblPos val="none"/>
        <c:crossAx val="87213952"/>
        <c:crosses val="autoZero"/>
        <c:auto val="1"/>
        <c:lblOffset val="100"/>
        <c:baseTimeUnit val="years"/>
      </c:dateAx>
      <c:valAx>
        <c:axId val="8721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1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746-4BEC-913B-0A2DCE133C14}"/>
            </c:ext>
          </c:extLst>
        </c:ser>
        <c:dLbls>
          <c:showLegendKey val="0"/>
          <c:showVal val="0"/>
          <c:showCatName val="0"/>
          <c:showSerName val="0"/>
          <c:showPercent val="0"/>
          <c:showBubbleSize val="0"/>
        </c:dLbls>
        <c:gapWidth val="150"/>
        <c:axId val="96108928"/>
        <c:axId val="9611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746-4BEC-913B-0A2DCE133C14}"/>
            </c:ext>
          </c:extLst>
        </c:ser>
        <c:dLbls>
          <c:showLegendKey val="0"/>
          <c:showVal val="0"/>
          <c:showCatName val="0"/>
          <c:showSerName val="0"/>
          <c:showPercent val="0"/>
          <c:showBubbleSize val="0"/>
        </c:dLbls>
        <c:marker val="1"/>
        <c:smooth val="0"/>
        <c:axId val="96108928"/>
        <c:axId val="96110848"/>
      </c:lineChart>
      <c:dateAx>
        <c:axId val="96108928"/>
        <c:scaling>
          <c:orientation val="minMax"/>
        </c:scaling>
        <c:delete val="1"/>
        <c:axPos val="b"/>
        <c:numFmt formatCode="ge" sourceLinked="1"/>
        <c:majorTickMark val="none"/>
        <c:minorTickMark val="none"/>
        <c:tickLblPos val="none"/>
        <c:crossAx val="96110848"/>
        <c:crosses val="autoZero"/>
        <c:auto val="1"/>
        <c:lblOffset val="100"/>
        <c:baseTimeUnit val="years"/>
      </c:dateAx>
      <c:valAx>
        <c:axId val="9611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0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165-461F-93EB-FD2AB0AF89DE}"/>
            </c:ext>
          </c:extLst>
        </c:ser>
        <c:dLbls>
          <c:showLegendKey val="0"/>
          <c:showVal val="0"/>
          <c:showCatName val="0"/>
          <c:showSerName val="0"/>
          <c:showPercent val="0"/>
          <c:showBubbleSize val="0"/>
        </c:dLbls>
        <c:gapWidth val="150"/>
        <c:axId val="96139904"/>
        <c:axId val="9825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165-461F-93EB-FD2AB0AF89DE}"/>
            </c:ext>
          </c:extLst>
        </c:ser>
        <c:dLbls>
          <c:showLegendKey val="0"/>
          <c:showVal val="0"/>
          <c:showCatName val="0"/>
          <c:showSerName val="0"/>
          <c:showPercent val="0"/>
          <c:showBubbleSize val="0"/>
        </c:dLbls>
        <c:marker val="1"/>
        <c:smooth val="0"/>
        <c:axId val="96139904"/>
        <c:axId val="98255616"/>
      </c:lineChart>
      <c:dateAx>
        <c:axId val="96139904"/>
        <c:scaling>
          <c:orientation val="minMax"/>
        </c:scaling>
        <c:delete val="1"/>
        <c:axPos val="b"/>
        <c:numFmt formatCode="ge" sourceLinked="1"/>
        <c:majorTickMark val="none"/>
        <c:minorTickMark val="none"/>
        <c:tickLblPos val="none"/>
        <c:crossAx val="98255616"/>
        <c:crosses val="autoZero"/>
        <c:auto val="1"/>
        <c:lblOffset val="100"/>
        <c:baseTimeUnit val="years"/>
      </c:dateAx>
      <c:valAx>
        <c:axId val="9825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3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AC1-45C6-8A6F-860117DF1253}"/>
            </c:ext>
          </c:extLst>
        </c:ser>
        <c:dLbls>
          <c:showLegendKey val="0"/>
          <c:showVal val="0"/>
          <c:showCatName val="0"/>
          <c:showSerName val="0"/>
          <c:showPercent val="0"/>
          <c:showBubbleSize val="0"/>
        </c:dLbls>
        <c:gapWidth val="150"/>
        <c:axId val="98278784"/>
        <c:axId val="9828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AC1-45C6-8A6F-860117DF1253}"/>
            </c:ext>
          </c:extLst>
        </c:ser>
        <c:dLbls>
          <c:showLegendKey val="0"/>
          <c:showVal val="0"/>
          <c:showCatName val="0"/>
          <c:showSerName val="0"/>
          <c:showPercent val="0"/>
          <c:showBubbleSize val="0"/>
        </c:dLbls>
        <c:marker val="1"/>
        <c:smooth val="0"/>
        <c:axId val="98278784"/>
        <c:axId val="98289152"/>
      </c:lineChart>
      <c:dateAx>
        <c:axId val="98278784"/>
        <c:scaling>
          <c:orientation val="minMax"/>
        </c:scaling>
        <c:delete val="1"/>
        <c:axPos val="b"/>
        <c:numFmt formatCode="ge" sourceLinked="1"/>
        <c:majorTickMark val="none"/>
        <c:minorTickMark val="none"/>
        <c:tickLblPos val="none"/>
        <c:crossAx val="98289152"/>
        <c:crosses val="autoZero"/>
        <c:auto val="1"/>
        <c:lblOffset val="100"/>
        <c:baseTimeUnit val="years"/>
      </c:dateAx>
      <c:valAx>
        <c:axId val="9828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7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10536.21</c:v>
                </c:pt>
                <c:pt idx="1">
                  <c:v>8364.68</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56B5-47A3-9A6F-E2730D01AD8C}"/>
            </c:ext>
          </c:extLst>
        </c:ser>
        <c:dLbls>
          <c:showLegendKey val="0"/>
          <c:showVal val="0"/>
          <c:showCatName val="0"/>
          <c:showSerName val="0"/>
          <c:showPercent val="0"/>
          <c:showBubbleSize val="0"/>
        </c:dLbls>
        <c:gapWidth val="150"/>
        <c:axId val="95838208"/>
        <c:axId val="9584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979.89</c:v>
                </c:pt>
                <c:pt idx="3">
                  <c:v>974.93</c:v>
                </c:pt>
                <c:pt idx="4">
                  <c:v>855.8</c:v>
                </c:pt>
              </c:numCache>
            </c:numRef>
          </c:val>
          <c:smooth val="0"/>
          <c:extLst xmlns:c16r2="http://schemas.microsoft.com/office/drawing/2015/06/chart">
            <c:ext xmlns:c16="http://schemas.microsoft.com/office/drawing/2014/chart" uri="{C3380CC4-5D6E-409C-BE32-E72D297353CC}">
              <c16:uniqueId val="{00000001-56B5-47A3-9A6F-E2730D01AD8C}"/>
            </c:ext>
          </c:extLst>
        </c:ser>
        <c:dLbls>
          <c:showLegendKey val="0"/>
          <c:showVal val="0"/>
          <c:showCatName val="0"/>
          <c:showSerName val="0"/>
          <c:showPercent val="0"/>
          <c:showBubbleSize val="0"/>
        </c:dLbls>
        <c:marker val="1"/>
        <c:smooth val="0"/>
        <c:axId val="95838208"/>
        <c:axId val="95840128"/>
      </c:lineChart>
      <c:dateAx>
        <c:axId val="95838208"/>
        <c:scaling>
          <c:orientation val="minMax"/>
        </c:scaling>
        <c:delete val="1"/>
        <c:axPos val="b"/>
        <c:numFmt formatCode="ge" sourceLinked="1"/>
        <c:majorTickMark val="none"/>
        <c:minorTickMark val="none"/>
        <c:tickLblPos val="none"/>
        <c:crossAx val="95840128"/>
        <c:crosses val="autoZero"/>
        <c:auto val="1"/>
        <c:lblOffset val="100"/>
        <c:baseTimeUnit val="years"/>
      </c:dateAx>
      <c:valAx>
        <c:axId val="9584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3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10.95</c:v>
                </c:pt>
                <c:pt idx="1">
                  <c:v>12.82</c:v>
                </c:pt>
                <c:pt idx="2">
                  <c:v>8.98</c:v>
                </c:pt>
                <c:pt idx="3">
                  <c:v>26.3</c:v>
                </c:pt>
                <c:pt idx="4">
                  <c:v>13.41</c:v>
                </c:pt>
              </c:numCache>
            </c:numRef>
          </c:val>
          <c:extLst xmlns:c16r2="http://schemas.microsoft.com/office/drawing/2015/06/chart">
            <c:ext xmlns:c16="http://schemas.microsoft.com/office/drawing/2014/chart" uri="{C3380CC4-5D6E-409C-BE32-E72D297353CC}">
              <c16:uniqueId val="{00000000-2880-4473-A439-BF556E4D0671}"/>
            </c:ext>
          </c:extLst>
        </c:ser>
        <c:dLbls>
          <c:showLegendKey val="0"/>
          <c:showVal val="0"/>
          <c:showCatName val="0"/>
          <c:showSerName val="0"/>
          <c:showPercent val="0"/>
          <c:showBubbleSize val="0"/>
        </c:dLbls>
        <c:gapWidth val="150"/>
        <c:axId val="95877760"/>
        <c:axId val="95949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41.34</c:v>
                </c:pt>
                <c:pt idx="3">
                  <c:v>55.32</c:v>
                </c:pt>
                <c:pt idx="4">
                  <c:v>59.8</c:v>
                </c:pt>
              </c:numCache>
            </c:numRef>
          </c:val>
          <c:smooth val="0"/>
          <c:extLst xmlns:c16r2="http://schemas.microsoft.com/office/drawing/2015/06/chart">
            <c:ext xmlns:c16="http://schemas.microsoft.com/office/drawing/2014/chart" uri="{C3380CC4-5D6E-409C-BE32-E72D297353CC}">
              <c16:uniqueId val="{00000001-2880-4473-A439-BF556E4D0671}"/>
            </c:ext>
          </c:extLst>
        </c:ser>
        <c:dLbls>
          <c:showLegendKey val="0"/>
          <c:showVal val="0"/>
          <c:showCatName val="0"/>
          <c:showSerName val="0"/>
          <c:showPercent val="0"/>
          <c:showBubbleSize val="0"/>
        </c:dLbls>
        <c:marker val="1"/>
        <c:smooth val="0"/>
        <c:axId val="95877760"/>
        <c:axId val="95949568"/>
      </c:lineChart>
      <c:dateAx>
        <c:axId val="95877760"/>
        <c:scaling>
          <c:orientation val="minMax"/>
        </c:scaling>
        <c:delete val="1"/>
        <c:axPos val="b"/>
        <c:numFmt formatCode="ge" sourceLinked="1"/>
        <c:majorTickMark val="none"/>
        <c:minorTickMark val="none"/>
        <c:tickLblPos val="none"/>
        <c:crossAx val="95949568"/>
        <c:crosses val="autoZero"/>
        <c:auto val="1"/>
        <c:lblOffset val="100"/>
        <c:baseTimeUnit val="years"/>
      </c:dateAx>
      <c:valAx>
        <c:axId val="9594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7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1329.31</c:v>
                </c:pt>
                <c:pt idx="1">
                  <c:v>1172.24</c:v>
                </c:pt>
                <c:pt idx="2">
                  <c:v>1672.38</c:v>
                </c:pt>
                <c:pt idx="3">
                  <c:v>563.41</c:v>
                </c:pt>
                <c:pt idx="4">
                  <c:v>1099.5</c:v>
                </c:pt>
              </c:numCache>
            </c:numRef>
          </c:val>
          <c:extLst xmlns:c16r2="http://schemas.microsoft.com/office/drawing/2015/06/chart">
            <c:ext xmlns:c16="http://schemas.microsoft.com/office/drawing/2014/chart" uri="{C3380CC4-5D6E-409C-BE32-E72D297353CC}">
              <c16:uniqueId val="{00000000-A2AD-43F4-BCDA-75B06C6F6012}"/>
            </c:ext>
          </c:extLst>
        </c:ser>
        <c:dLbls>
          <c:showLegendKey val="0"/>
          <c:showVal val="0"/>
          <c:showCatName val="0"/>
          <c:showSerName val="0"/>
          <c:showPercent val="0"/>
          <c:showBubbleSize val="0"/>
        </c:dLbls>
        <c:gapWidth val="150"/>
        <c:axId val="95976448"/>
        <c:axId val="9599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357.49</c:v>
                </c:pt>
                <c:pt idx="3">
                  <c:v>283.17</c:v>
                </c:pt>
                <c:pt idx="4">
                  <c:v>263.76</c:v>
                </c:pt>
              </c:numCache>
            </c:numRef>
          </c:val>
          <c:smooth val="0"/>
          <c:extLst xmlns:c16r2="http://schemas.microsoft.com/office/drawing/2015/06/chart">
            <c:ext xmlns:c16="http://schemas.microsoft.com/office/drawing/2014/chart" uri="{C3380CC4-5D6E-409C-BE32-E72D297353CC}">
              <c16:uniqueId val="{00000001-A2AD-43F4-BCDA-75B06C6F6012}"/>
            </c:ext>
          </c:extLst>
        </c:ser>
        <c:dLbls>
          <c:showLegendKey val="0"/>
          <c:showVal val="0"/>
          <c:showCatName val="0"/>
          <c:showSerName val="0"/>
          <c:showPercent val="0"/>
          <c:showBubbleSize val="0"/>
        </c:dLbls>
        <c:marker val="1"/>
        <c:smooth val="0"/>
        <c:axId val="95976448"/>
        <c:axId val="95990912"/>
      </c:lineChart>
      <c:dateAx>
        <c:axId val="95976448"/>
        <c:scaling>
          <c:orientation val="minMax"/>
        </c:scaling>
        <c:delete val="1"/>
        <c:axPos val="b"/>
        <c:numFmt formatCode="ge" sourceLinked="1"/>
        <c:majorTickMark val="none"/>
        <c:minorTickMark val="none"/>
        <c:tickLblPos val="none"/>
        <c:crossAx val="95990912"/>
        <c:crosses val="autoZero"/>
        <c:auto val="1"/>
        <c:lblOffset val="100"/>
        <c:baseTimeUnit val="years"/>
      </c:dateAx>
      <c:valAx>
        <c:axId val="9599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7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相馬市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35529</v>
      </c>
      <c r="AM8" s="49"/>
      <c r="AN8" s="49"/>
      <c r="AO8" s="49"/>
      <c r="AP8" s="49"/>
      <c r="AQ8" s="49"/>
      <c r="AR8" s="49"/>
      <c r="AS8" s="49"/>
      <c r="AT8" s="44">
        <f>データ!T6</f>
        <v>197.79</v>
      </c>
      <c r="AU8" s="44"/>
      <c r="AV8" s="44"/>
      <c r="AW8" s="44"/>
      <c r="AX8" s="44"/>
      <c r="AY8" s="44"/>
      <c r="AZ8" s="44"/>
      <c r="BA8" s="44"/>
      <c r="BB8" s="44">
        <f>データ!U6</f>
        <v>179.63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0.76</v>
      </c>
      <c r="Q10" s="44"/>
      <c r="R10" s="44"/>
      <c r="S10" s="44"/>
      <c r="T10" s="44"/>
      <c r="U10" s="44"/>
      <c r="V10" s="44"/>
      <c r="W10" s="44">
        <f>データ!Q6</f>
        <v>100</v>
      </c>
      <c r="X10" s="44"/>
      <c r="Y10" s="44"/>
      <c r="Z10" s="44"/>
      <c r="AA10" s="44"/>
      <c r="AB10" s="44"/>
      <c r="AC10" s="44"/>
      <c r="AD10" s="49">
        <f>データ!R6</f>
        <v>2808</v>
      </c>
      <c r="AE10" s="49"/>
      <c r="AF10" s="49"/>
      <c r="AG10" s="49"/>
      <c r="AH10" s="49"/>
      <c r="AI10" s="49"/>
      <c r="AJ10" s="49"/>
      <c r="AK10" s="2"/>
      <c r="AL10" s="49">
        <f>データ!V6</f>
        <v>268</v>
      </c>
      <c r="AM10" s="49"/>
      <c r="AN10" s="49"/>
      <c r="AO10" s="49"/>
      <c r="AP10" s="49"/>
      <c r="AQ10" s="49"/>
      <c r="AR10" s="49"/>
      <c r="AS10" s="49"/>
      <c r="AT10" s="44">
        <f>データ!W6</f>
        <v>1.1000000000000001</v>
      </c>
      <c r="AU10" s="44"/>
      <c r="AV10" s="44"/>
      <c r="AW10" s="44"/>
      <c r="AX10" s="44"/>
      <c r="AY10" s="44"/>
      <c r="AZ10" s="44"/>
      <c r="BA10" s="44"/>
      <c r="BB10" s="44">
        <f>データ!X6</f>
        <v>243.64</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VqVOhBdxUKvTHpuPkqWi+7ghLmGs/0LY3jOApHHMmX68voLy1GIdTmqVFH/P0obiVq88qvbb4isV4BImC3oXdw==" saltValue="ytRxX2a5kTwGE9VzB6zU2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72095</v>
      </c>
      <c r="D6" s="32">
        <f t="shared" si="3"/>
        <v>47</v>
      </c>
      <c r="E6" s="32">
        <f t="shared" si="3"/>
        <v>17</v>
      </c>
      <c r="F6" s="32">
        <f t="shared" si="3"/>
        <v>5</v>
      </c>
      <c r="G6" s="32">
        <f t="shared" si="3"/>
        <v>0</v>
      </c>
      <c r="H6" s="32" t="str">
        <f t="shared" si="3"/>
        <v>福島県　相馬市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0.76</v>
      </c>
      <c r="Q6" s="33">
        <f t="shared" si="3"/>
        <v>100</v>
      </c>
      <c r="R6" s="33">
        <f t="shared" si="3"/>
        <v>2808</v>
      </c>
      <c r="S6" s="33">
        <f t="shared" si="3"/>
        <v>35529</v>
      </c>
      <c r="T6" s="33">
        <f t="shared" si="3"/>
        <v>197.79</v>
      </c>
      <c r="U6" s="33">
        <f t="shared" si="3"/>
        <v>179.63</v>
      </c>
      <c r="V6" s="33">
        <f t="shared" si="3"/>
        <v>268</v>
      </c>
      <c r="W6" s="33">
        <f t="shared" si="3"/>
        <v>1.1000000000000001</v>
      </c>
      <c r="X6" s="33">
        <f t="shared" si="3"/>
        <v>243.64</v>
      </c>
      <c r="Y6" s="34">
        <f>IF(Y7="",NA(),Y7)</f>
        <v>14.58</v>
      </c>
      <c r="Z6" s="34">
        <f t="shared" ref="Z6:AH6" si="4">IF(Z7="",NA(),Z7)</f>
        <v>38.29</v>
      </c>
      <c r="AA6" s="34">
        <f t="shared" si="4"/>
        <v>38.700000000000003</v>
      </c>
      <c r="AB6" s="34">
        <f t="shared" si="4"/>
        <v>27.81</v>
      </c>
      <c r="AC6" s="34">
        <f t="shared" si="4"/>
        <v>27.56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10536.21</v>
      </c>
      <c r="BG6" s="34">
        <f t="shared" ref="BG6:BO6" si="7">IF(BG7="",NA(),BG7)</f>
        <v>8364.68</v>
      </c>
      <c r="BH6" s="33">
        <f t="shared" si="7"/>
        <v>0</v>
      </c>
      <c r="BI6" s="33">
        <f t="shared" si="7"/>
        <v>0</v>
      </c>
      <c r="BJ6" s="33">
        <f t="shared" si="7"/>
        <v>0</v>
      </c>
      <c r="BK6" s="34">
        <f t="shared" si="7"/>
        <v>1117.1099999999999</v>
      </c>
      <c r="BL6" s="34">
        <f t="shared" si="7"/>
        <v>1161.05</v>
      </c>
      <c r="BM6" s="34">
        <f t="shared" si="7"/>
        <v>979.89</v>
      </c>
      <c r="BN6" s="34">
        <f t="shared" si="7"/>
        <v>974.93</v>
      </c>
      <c r="BO6" s="34">
        <f t="shared" si="7"/>
        <v>855.8</v>
      </c>
      <c r="BP6" s="33" t="str">
        <f>IF(BP7="","",IF(BP7="-","【-】","【"&amp;SUBSTITUTE(TEXT(BP7,"#,##0.00"),"-","△")&amp;"】"))</f>
        <v>【814.89】</v>
      </c>
      <c r="BQ6" s="34">
        <f>IF(BQ7="",NA(),BQ7)</f>
        <v>10.95</v>
      </c>
      <c r="BR6" s="34">
        <f t="shared" ref="BR6:BZ6" si="8">IF(BR7="",NA(),BR7)</f>
        <v>12.82</v>
      </c>
      <c r="BS6" s="34">
        <f t="shared" si="8"/>
        <v>8.98</v>
      </c>
      <c r="BT6" s="34">
        <f t="shared" si="8"/>
        <v>26.3</v>
      </c>
      <c r="BU6" s="34">
        <f t="shared" si="8"/>
        <v>13.41</v>
      </c>
      <c r="BV6" s="34">
        <f t="shared" si="8"/>
        <v>41.04</v>
      </c>
      <c r="BW6" s="34">
        <f t="shared" si="8"/>
        <v>41.08</v>
      </c>
      <c r="BX6" s="34">
        <f t="shared" si="8"/>
        <v>41.34</v>
      </c>
      <c r="BY6" s="34">
        <f t="shared" si="8"/>
        <v>55.32</v>
      </c>
      <c r="BZ6" s="34">
        <f t="shared" si="8"/>
        <v>59.8</v>
      </c>
      <c r="CA6" s="33" t="str">
        <f>IF(CA7="","",IF(CA7="-","【-】","【"&amp;SUBSTITUTE(TEXT(CA7,"#,##0.00"),"-","△")&amp;"】"))</f>
        <v>【60.64】</v>
      </c>
      <c r="CB6" s="34">
        <f>IF(CB7="",NA(),CB7)</f>
        <v>1329.31</v>
      </c>
      <c r="CC6" s="34">
        <f t="shared" ref="CC6:CK6" si="9">IF(CC7="",NA(),CC7)</f>
        <v>1172.24</v>
      </c>
      <c r="CD6" s="34">
        <f t="shared" si="9"/>
        <v>1672.38</v>
      </c>
      <c r="CE6" s="34">
        <f t="shared" si="9"/>
        <v>563.41</v>
      </c>
      <c r="CF6" s="34">
        <f t="shared" si="9"/>
        <v>1099.5</v>
      </c>
      <c r="CG6" s="34">
        <f t="shared" si="9"/>
        <v>357.08</v>
      </c>
      <c r="CH6" s="34">
        <f t="shared" si="9"/>
        <v>378.08</v>
      </c>
      <c r="CI6" s="34">
        <f t="shared" si="9"/>
        <v>357.49</v>
      </c>
      <c r="CJ6" s="34">
        <f t="shared" si="9"/>
        <v>283.17</v>
      </c>
      <c r="CK6" s="34">
        <f t="shared" si="9"/>
        <v>263.76</v>
      </c>
      <c r="CL6" s="33" t="str">
        <f>IF(CL7="","",IF(CL7="-","【-】","【"&amp;SUBSTITUTE(TEXT(CL7,"#,##0.00"),"-","△")&amp;"】"))</f>
        <v>【255.52】</v>
      </c>
      <c r="CM6" s="34" t="str">
        <f>IF(CM7="",NA(),CM7)</f>
        <v>-</v>
      </c>
      <c r="CN6" s="34" t="str">
        <f t="shared" ref="CN6:CV6" si="10">IF(CN7="",NA(),CN7)</f>
        <v>-</v>
      </c>
      <c r="CO6" s="34" t="str">
        <f t="shared" si="10"/>
        <v>-</v>
      </c>
      <c r="CP6" s="34" t="str">
        <f t="shared" si="10"/>
        <v>-</v>
      </c>
      <c r="CQ6" s="34" t="str">
        <f t="shared" si="10"/>
        <v>-</v>
      </c>
      <c r="CR6" s="34">
        <f t="shared" si="10"/>
        <v>45.95</v>
      </c>
      <c r="CS6" s="34">
        <f t="shared" si="10"/>
        <v>44.69</v>
      </c>
      <c r="CT6" s="34">
        <f t="shared" si="10"/>
        <v>44.69</v>
      </c>
      <c r="CU6" s="34">
        <f t="shared" si="10"/>
        <v>60.65</v>
      </c>
      <c r="CV6" s="34">
        <f t="shared" si="10"/>
        <v>51.75</v>
      </c>
      <c r="CW6" s="33" t="str">
        <f>IF(CW7="","",IF(CW7="-","【-】","【"&amp;SUBSTITUTE(TEXT(CW7,"#,##0.00"),"-","△")&amp;"】"))</f>
        <v>【52.49】</v>
      </c>
      <c r="CX6" s="34">
        <f>IF(CX7="",NA(),CX7)</f>
        <v>36.96</v>
      </c>
      <c r="CY6" s="34">
        <f t="shared" ref="CY6:DG6" si="11">IF(CY7="",NA(),CY7)</f>
        <v>54.93</v>
      </c>
      <c r="CZ6" s="34">
        <f t="shared" si="11"/>
        <v>59.71</v>
      </c>
      <c r="DA6" s="34">
        <f t="shared" si="11"/>
        <v>61.34</v>
      </c>
      <c r="DB6" s="34">
        <f t="shared" si="11"/>
        <v>61.19</v>
      </c>
      <c r="DC6" s="34">
        <f t="shared" si="11"/>
        <v>71.97</v>
      </c>
      <c r="DD6" s="34">
        <f t="shared" si="11"/>
        <v>70.59</v>
      </c>
      <c r="DE6" s="34">
        <f t="shared" si="11"/>
        <v>69.67</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0.02</v>
      </c>
      <c r="EM6" s="34">
        <f t="shared" si="14"/>
        <v>2.0499999999999998</v>
      </c>
      <c r="EN6" s="34">
        <f t="shared" si="14"/>
        <v>0.01</v>
      </c>
      <c r="EO6" s="33" t="str">
        <f>IF(EO7="","",IF(EO7="-","【-】","【"&amp;SUBSTITUTE(TEXT(EO7,"#,##0.00"),"-","△")&amp;"】"))</f>
        <v>【0.11】</v>
      </c>
    </row>
    <row r="7" spans="1:145" s="35" customFormat="1" x14ac:dyDescent="0.15">
      <c r="A7" s="27"/>
      <c r="B7" s="36">
        <v>2017</v>
      </c>
      <c r="C7" s="36">
        <v>72095</v>
      </c>
      <c r="D7" s="36">
        <v>47</v>
      </c>
      <c r="E7" s="36">
        <v>17</v>
      </c>
      <c r="F7" s="36">
        <v>5</v>
      </c>
      <c r="G7" s="36">
        <v>0</v>
      </c>
      <c r="H7" s="36" t="s">
        <v>110</v>
      </c>
      <c r="I7" s="36" t="s">
        <v>111</v>
      </c>
      <c r="J7" s="36" t="s">
        <v>112</v>
      </c>
      <c r="K7" s="36" t="s">
        <v>113</v>
      </c>
      <c r="L7" s="36" t="s">
        <v>114</v>
      </c>
      <c r="M7" s="36" t="s">
        <v>115</v>
      </c>
      <c r="N7" s="37" t="s">
        <v>116</v>
      </c>
      <c r="O7" s="37" t="s">
        <v>117</v>
      </c>
      <c r="P7" s="37">
        <v>0.76</v>
      </c>
      <c r="Q7" s="37">
        <v>100</v>
      </c>
      <c r="R7" s="37">
        <v>2808</v>
      </c>
      <c r="S7" s="37">
        <v>35529</v>
      </c>
      <c r="T7" s="37">
        <v>197.79</v>
      </c>
      <c r="U7" s="37">
        <v>179.63</v>
      </c>
      <c r="V7" s="37">
        <v>268</v>
      </c>
      <c r="W7" s="37">
        <v>1.1000000000000001</v>
      </c>
      <c r="X7" s="37">
        <v>243.64</v>
      </c>
      <c r="Y7" s="37">
        <v>14.58</v>
      </c>
      <c r="Z7" s="37">
        <v>38.29</v>
      </c>
      <c r="AA7" s="37">
        <v>38.700000000000003</v>
      </c>
      <c r="AB7" s="37">
        <v>27.81</v>
      </c>
      <c r="AC7" s="37">
        <v>27.56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10536.21</v>
      </c>
      <c r="BG7" s="37">
        <v>8364.68</v>
      </c>
      <c r="BH7" s="37">
        <v>0</v>
      </c>
      <c r="BI7" s="37">
        <v>0</v>
      </c>
      <c r="BJ7" s="37">
        <v>0</v>
      </c>
      <c r="BK7" s="37">
        <v>1117.1099999999999</v>
      </c>
      <c r="BL7" s="37">
        <v>1161.05</v>
      </c>
      <c r="BM7" s="37">
        <v>979.89</v>
      </c>
      <c r="BN7" s="37">
        <v>974.93</v>
      </c>
      <c r="BO7" s="37">
        <v>855.8</v>
      </c>
      <c r="BP7" s="37">
        <v>814.89</v>
      </c>
      <c r="BQ7" s="37">
        <v>10.95</v>
      </c>
      <c r="BR7" s="37">
        <v>12.82</v>
      </c>
      <c r="BS7" s="37">
        <v>8.98</v>
      </c>
      <c r="BT7" s="37">
        <v>26.3</v>
      </c>
      <c r="BU7" s="37">
        <v>13.41</v>
      </c>
      <c r="BV7" s="37">
        <v>41.04</v>
      </c>
      <c r="BW7" s="37">
        <v>41.08</v>
      </c>
      <c r="BX7" s="37">
        <v>41.34</v>
      </c>
      <c r="BY7" s="37">
        <v>55.32</v>
      </c>
      <c r="BZ7" s="37">
        <v>59.8</v>
      </c>
      <c r="CA7" s="37">
        <v>60.64</v>
      </c>
      <c r="CB7" s="37">
        <v>1329.31</v>
      </c>
      <c r="CC7" s="37">
        <v>1172.24</v>
      </c>
      <c r="CD7" s="37">
        <v>1672.38</v>
      </c>
      <c r="CE7" s="37">
        <v>563.41</v>
      </c>
      <c r="CF7" s="37">
        <v>1099.5</v>
      </c>
      <c r="CG7" s="37">
        <v>357.08</v>
      </c>
      <c r="CH7" s="37">
        <v>378.08</v>
      </c>
      <c r="CI7" s="37">
        <v>357.49</v>
      </c>
      <c r="CJ7" s="37">
        <v>283.17</v>
      </c>
      <c r="CK7" s="37">
        <v>263.76</v>
      </c>
      <c r="CL7" s="37">
        <v>255.52</v>
      </c>
      <c r="CM7" s="37" t="s">
        <v>116</v>
      </c>
      <c r="CN7" s="37" t="s">
        <v>116</v>
      </c>
      <c r="CO7" s="37" t="s">
        <v>116</v>
      </c>
      <c r="CP7" s="37" t="s">
        <v>116</v>
      </c>
      <c r="CQ7" s="37" t="s">
        <v>116</v>
      </c>
      <c r="CR7" s="37">
        <v>45.95</v>
      </c>
      <c r="CS7" s="37">
        <v>44.69</v>
      </c>
      <c r="CT7" s="37">
        <v>44.69</v>
      </c>
      <c r="CU7" s="37">
        <v>60.65</v>
      </c>
      <c r="CV7" s="37">
        <v>51.75</v>
      </c>
      <c r="CW7" s="37">
        <v>52.49</v>
      </c>
      <c r="CX7" s="37">
        <v>36.96</v>
      </c>
      <c r="CY7" s="37">
        <v>54.93</v>
      </c>
      <c r="CZ7" s="37">
        <v>59.71</v>
      </c>
      <c r="DA7" s="37">
        <v>61.34</v>
      </c>
      <c r="DB7" s="37">
        <v>61.19</v>
      </c>
      <c r="DC7" s="37">
        <v>71.97</v>
      </c>
      <c r="DD7" s="37">
        <v>70.59</v>
      </c>
      <c r="DE7" s="37">
        <v>69.67</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0.02</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dcterms:created xsi:type="dcterms:W3CDTF">2018-12-03T09:20:43Z</dcterms:created>
  <dcterms:modified xsi:type="dcterms:W3CDTF">2019-02-01T08:59:46Z</dcterms:modified>
  <cp:category/>
</cp:coreProperties>
</file>