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iHGe48uJuzS3RnWQbO69c62En1m8OkMhKGC8MyMCmqlnYPFpQLUfp/e+R5MV6ZLPGDc+fHNI3mvVG25T0Dbv3g==" workbookSaltValue="dVZf7nfMEUgYY/HP1v3Pd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P10" i="4"/>
  <c r="I10" i="4"/>
  <c r="AT8"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<sst xmlns="http://schemas.openxmlformats.org/spreadsheetml/2006/main" count="240" uniqueCount="126">
  <si>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</si>
  <si>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</si>
  <si>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</si>
  <si>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</si>
  <si>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</si>
  <si>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</si>
  <si>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</si>
  <si>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</si>
  <si>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</si>
  <si>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</si>
  <si>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</si>
  <si>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</si>
  <si>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</si>
  <si>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</si>
  <si>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</si>
  <si>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</si>
  <si>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</si>
  <si>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</si>
  <si>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</si>
  <si>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</si>
  <si>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</si>
  <si>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</si>
  <si>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</si>
  <si>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</si>
  <si>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</si>
  <si>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</si>
  <si>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</si>
  <si>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</si>
  <si>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</si>
  <si>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</si>
  <si>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</si>
  <si>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</si>
  <si>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</si>
  <si>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</si>
  <si>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</si>
  <si>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</si>
  <si>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</si>
  <si>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</si>
  <si>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</si>
  <si>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</si>
  <si>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</si>
  <si>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</si>
  <si>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</si>
  <si>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</si>
  <si>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</si>
  <si>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</si>
  <si>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</si>
  <si>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</si>
  <si>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</si>
  <si>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</si>
  <si>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</si>
  <si>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</si>
  <si>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</si>
  <si>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</si>
  <si>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</si>
  <si>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</si>
  <si>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</si>
  <si>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</si>
  <si>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</si>
  <si>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</si>
  <si>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</si>
  <si>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</si>
  <si>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</si>
  <si>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</si>
  <si>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</si>
  <si>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</si>
  <si>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</si>
  <si>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</si>
  <si>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</si>
  <si>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</si>
  <si>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</si>
  <si>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</si>
  <si>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</si>
  <si>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</si>
  <si>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</si>
  <si>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</si>
  <si>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</si>
  <si>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</si>
  <si>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</si>
  <si>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</si>
  <si>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</si>
  <si>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</si>
  <si>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</si>
  <si>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</si>
  <si>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</si>
  <si>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</si>
  <si>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</si>
  <si>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</si>
  <si>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</si>
  <si>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</si>
  <si>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</si>
  <si>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</si>
  <si>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</si>
  <si>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</si>
  <si>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</si>
  <si>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</si>
  <si>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</si>
  <si>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</si>
  <si>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</si>
  <si>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</si>
  <si>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</si>
  <si>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</si>
  <si>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</si>
  <si>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</si>
  <si>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</si>
  <si>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</si>
  <si>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</si>
  <si>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</si>
  <si>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</si>
  <si>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</si>
  <si>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喜多方市</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</si>
  <si>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</si>
  <si>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</si>
  <si>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</si>
  <si>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</si>
  <si>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</si>
  <si>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</si>
  <si>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</si>
  <si>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</si>
  <si>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</si>
  <si>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</si>
  <si>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</si>
  <si>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</si>
  <si>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本事業は住民の日常生活に欠くことのできない重要なサービスを提供する役割を果たしていますが、現在、経営環境は、サービスの提供に必要な未普及区域への管渠整備や施設等の老朽化に伴う更新投資の増大、人口減少に伴う料金収入の減少等により厳しさを増しつつあります。このような中、喜多方市の汚水処理事業においては、公衆衛生の向上と公共用水域の水質の保全により快適な生活環境の形成を図るため、公共下水道事業等を推進し、安定した下水道サービスの提供を将来にわたり継続していくために、下水道事業計画の見直しによる最適化、下水道ストックマネジメント計画による投資の平準化、地方公営企業法の財務規定の適用など経営健全化に向けた取組を進める必要があります。
</t>
    <rPh sb="1" eb="2">
      <t>ホン</t>
    </rPh>
    <rPh sb="2" eb="4">
      <t>ジギョウ</t>
    </rPh>
    <rPh sb="276" eb="283">
      <t>チ</t>
    </rPh>
    <phoneticPr fontId="4"/>
  </si>
  <si>
    <t>　喜多方処理区は平成５年度に供用開始し24年を経過、塩川処理区は平成14年度に供用開始し15年を経過しており、両処理区とも施設、設備の老朽化等による更新費用が増嵩してます。
　なお、供用開始から20年以上経過している喜多方処理区については、予防保全的管理を行うため、平成23年度に長寿命化計画を策定し、平成24年度より計画的な改築、更新等を実施しています。
　さらに、持続可能な下水道事業のため、平成28年度には喜多方処理区及び塩川処理区において下水道ストックマネジメント計画を策定し、下水道施設の計画的かつ効率的な管理を実施します。
　管渠については、法定耐用年数である50年を経過している箇所はありません。</t>
    <rPh sb="16" eb="18">
      <t>ショリ</t>
    </rPh>
    <rPh sb="18" eb="19">
      <t>ク</t>
    </rPh>
    <rPh sb="22" eb="24">
      <t>ショリ</t>
    </rPh>
    <rPh sb="24" eb="25">
      <t>ク</t>
    </rPh>
    <rPh sb="89" eb="91">
      <t>イッポウ</t>
    </rPh>
    <rPh sb="100" eb="103">
      <t>キタカタ</t>
    </rPh>
    <rPh sb="110" eb="112">
      <t>シオカワ</t>
    </rPh>
    <rPh sb="112" eb="114">
      <t>ジョウカオモチホウサイショウカンガンキンエイキョウテイドルイジダンタイヒカクヒクスイジュンオヨ</t>
    </rPh>
    <phoneticPr fontId="4"/>
  </si>
  <si>
    <t>　本市の公共下水道事業は、喜多方処理区と塩川処理区の２処理区ありますが、全体計画に対する整備率が４割程度であり、引き続き、管渠埋設等の面整備を積極的に推進する必要があります。
　一方、終末処理場である喜多方浄化センター、塩川浄化センターにおいては、施設、設備の老朽化等による更新費用が増嵩するなど、建設経費、維持管理経費において今後も相応の費用が必要な状況です。
　経営指標については、平成29年度から分流式汚水資本費のうち使用料で回収できない分を分流式下水道等に要する経費に係る一般会計からの基準内繰入金として算定することとなったことから①収益的収支比率が増加、④企業債残高対事業規模比率が減少、⑤経費回収率が増加、⑥汚水処理原価が減少しました。
　また、整備拡大、加入促進により⑦施設利用率及び⑧水洗化率が増加しました。
　使用料収入においては、整備拡大、加入促進に伴う使用者の増加により一定の料金収入の増加が見込めるものの、市全体においては人口減少が進んでおり、これに伴う料金収入の減少が懸念される状況です。</t>
    <rPh sb="16" eb="18">
      <t>ショリ</t>
    </rPh>
    <rPh sb="18" eb="19">
      <t>ク</t>
    </rPh>
    <rPh sb="22" eb="24">
      <t>ショリ</t>
    </rPh>
    <rPh sb="24" eb="25">
      <t>ク</t>
    </rPh>
    <rPh sb="89" eb="91">
      <t>イッポウ</t>
    </rPh>
    <rPh sb="100" eb="103">
      <t>キタカタ</t>
    </rPh>
    <rPh sb="110" eb="112">
      <t>シオカワ</t>
    </rPh>
    <rPh sb="112" eb="114">
      <t>ジョウカ</t>
    </rPh>
    <rPh sb="183" eb="185">
      <t>ケイエイ</t>
    </rPh>
    <rPh sb="185" eb="187">
      <t>シヒョウ</t>
    </rPh>
    <rPh sb="193" eb="195">
      <t>ヘイセイ</t>
    </rPh>
    <rPh sb="197" eb="199">
      <t>ネンド</t>
    </rPh>
    <rPh sb="201" eb="203">
      <t>ブンリュウ</t>
    </rPh>
    <rPh sb="203" eb="204">
      <t>シキ</t>
    </rPh>
    <rPh sb="204" eb="206">
      <t>オスイ</t>
    </rPh>
    <rPh sb="206" eb="208">
      <t>シホン</t>
    </rPh>
    <rPh sb="208" eb="209">
      <t>ヒ</t>
    </rPh>
    <rPh sb="212" eb="215">
      <t>シヨウ</t>
    </rPh>
    <rPh sb="216" eb="218">
      <t>カイシュウ</t>
    </rPh>
    <rPh sb="222" eb="223">
      <t>ブン</t>
    </rPh>
    <rPh sb="224" eb="226">
      <t>ブンリュウ</t>
    </rPh>
    <rPh sb="226" eb="227">
      <t>シキ</t>
    </rPh>
    <rPh sb="227" eb="230">
      <t>ゲスイドウ</t>
    </rPh>
    <rPh sb="230" eb="231">
      <t>トウ</t>
    </rPh>
    <rPh sb="232" eb="233">
      <t>ヨウ</t>
    </rPh>
    <rPh sb="235" eb="237">
      <t>ケイヒ</t>
    </rPh>
    <rPh sb="238" eb="239">
      <t>カカ</t>
    </rPh>
    <rPh sb="240" eb="242">
      <t>イッパン</t>
    </rPh>
    <rPh sb="242" eb="244">
      <t>カイケイ</t>
    </rPh>
    <rPh sb="247" eb="249">
      <t>キジュン</t>
    </rPh>
    <rPh sb="249" eb="250">
      <t>ナイ</t>
    </rPh>
    <rPh sb="250" eb="253">
      <t>クリイレ</t>
    </rPh>
    <rPh sb="256" eb="258">
      <t>サンテイ</t>
    </rPh>
    <rPh sb="271" eb="274">
      <t>シュウエキテキ</t>
    </rPh>
    <rPh sb="274" eb="276">
      <t>シュウシ</t>
    </rPh>
    <rPh sb="276" eb="278">
      <t>ヒリツ</t>
    </rPh>
    <rPh sb="279" eb="281">
      <t>ゾウカ</t>
    </rPh>
    <rPh sb="283" eb="285">
      <t>キギョウ</t>
    </rPh>
    <rPh sb="285" eb="286">
      <t>サイ</t>
    </rPh>
    <rPh sb="286" eb="288">
      <t>ザンダカ</t>
    </rPh>
    <rPh sb="288" eb="289">
      <t>タイ</t>
    </rPh>
    <rPh sb="289" eb="291">
      <t>ジギョウ</t>
    </rPh>
    <rPh sb="291" eb="293">
      <t>キボ</t>
    </rPh>
    <rPh sb="293" eb="295">
      <t>ヒリツ</t>
    </rPh>
    <rPh sb="296" eb="298">
      <t>ゲンショウ</t>
    </rPh>
    <rPh sb="300" eb="302">
      <t>ケイヒ</t>
    </rPh>
    <rPh sb="302" eb="304">
      <t>カイシュウ</t>
    </rPh>
    <rPh sb="304" eb="305">
      <t>リツ</t>
    </rPh>
    <rPh sb="306" eb="308">
      <t>ゾウカ</t>
    </rPh>
    <rPh sb="310" eb="312">
      <t>オスイ</t>
    </rPh>
    <rPh sb="312" eb="314">
      <t>ショリ</t>
    </rPh>
    <rPh sb="314" eb="316">
      <t>ゲンカ</t>
    </rPh>
    <rPh sb="317" eb="319">
      <t>ゲンショウ</t>
    </rPh>
    <rPh sb="334" eb="336">
      <t>カニュウ</t>
    </rPh>
    <rPh sb="336" eb="338">
      <t>ソクシン</t>
    </rPh>
    <rPh sb="391" eb="393">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</si>
</sst>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DE2-4FEB-843A-83F7A608C247}"/>
            </c:ext>
          </c:extLst>
        </c:ser>
        <c:dLbls>
          <c:showLegendKey val="0"/>
          <c:showVal val="0"/>
          <c:showCatName val="0"/>
          <c:showSerName val="0"/>
          <c:showPercent val="0"/>
          <c:showBubbleSize val="0"/>
        </c:dLbls>
        <c:gapWidth val="150"/>
        <c:axId val="79912960"/>
        <c:axId val="79914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0.04</c:v>
                </c:pt>
                <c:pt idx="2">
                  <c:v>0.11</c:v>
                </c:pt>
                <c:pt idx="3">
                  <c:v>0.15</c:v>
                </c:pt>
                <c:pt idx="4">
                  <c:v>0.16</c:v>
                </c:pt>
              </c:numCache>
            </c:numRef>
          </c:val>
          <c:smooth val="0"/>
          <c:extLst xmlns:c16r2="http://schemas.microsoft.com/office/drawing/2015/06/chart">
            <c:ext xmlns:c16="http://schemas.microsoft.com/office/drawing/2014/chart" uri="{C3380CC4-5D6E-409C-BE32-E72D297353CC}">
              <c16:uniqueId val="{00000001-CDE2-4FEB-843A-83F7A608C247}"/>
            </c:ext>
          </c:extLst>
        </c:ser>
        <c:dLbls>
          <c:showLegendKey val="0"/>
          <c:showVal val="0"/>
          <c:showCatName val="0"/>
          <c:showSerName val="0"/>
          <c:showPercent val="0"/>
          <c:showBubbleSize val="0"/>
        </c:dLbls>
        <c:marker val="1"/>
        <c:smooth val="0"/>
        <c:axId val="79912960"/>
        <c:axId val="79914880"/>
      </c:lineChart>
      <c:dateAx>
        <c:axId val="79912960"/>
        <c:scaling>
          <c:orientation val="minMax"/>
        </c:scaling>
        <c:delete val="1"/>
        <c:axPos val="b"/>
        <c:numFmt formatCode="ge" sourceLinked="1"/>
        <c:majorTickMark val="none"/>
        <c:minorTickMark val="none"/>
        <c:tickLblPos val="none"/>
        <c:crossAx val="79914880"/>
        <c:crosses val="autoZero"/>
        <c:auto val="1"/>
        <c:lblOffset val="100"/>
        <c:baseTimeUnit val="years"/>
      </c:dateAx>
      <c:valAx>
        <c:axId val="79914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912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47.91</c:v>
                </c:pt>
                <c:pt idx="1">
                  <c:v>49.47</c:v>
                </c:pt>
                <c:pt idx="2">
                  <c:v>50.55</c:v>
                </c:pt>
                <c:pt idx="3">
                  <c:v>51.62</c:v>
                </c:pt>
                <c:pt idx="4">
                  <c:v>53.46</c:v>
                </c:pt>
              </c:numCache>
            </c:numRef>
          </c:val>
          <c:extLst xmlns:c16r2="http://schemas.microsoft.com/office/drawing/2015/06/chart">
            <c:ext xmlns:c16="http://schemas.microsoft.com/office/drawing/2014/chart" uri="{C3380CC4-5D6E-409C-BE32-E72D297353CC}">
              <c16:uniqueId val="{00000000-9CC7-40FA-8930-6A2DBD7D7EAB}"/>
            </c:ext>
          </c:extLst>
        </c:ser>
        <c:dLbls>
          <c:showLegendKey val="0"/>
          <c:showVal val="0"/>
          <c:showCatName val="0"/>
          <c:showSerName val="0"/>
          <c:showPercent val="0"/>
          <c:showBubbleSize val="0"/>
        </c:dLbls>
        <c:gapWidth val="150"/>
        <c:axId val="97132544"/>
        <c:axId val="97134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55.81</c:v>
                </c:pt>
                <c:pt idx="1">
                  <c:v>54.44</c:v>
                </c:pt>
                <c:pt idx="2">
                  <c:v>54.67</c:v>
                </c:pt>
                <c:pt idx="3">
                  <c:v>53.51</c:v>
                </c:pt>
                <c:pt idx="4">
                  <c:v>53.5</c:v>
                </c:pt>
              </c:numCache>
            </c:numRef>
          </c:val>
          <c:smooth val="0"/>
          <c:extLst xmlns:c16r2="http://schemas.microsoft.com/office/drawing/2015/06/chart">
            <c:ext xmlns:c16="http://schemas.microsoft.com/office/drawing/2014/chart" uri="{C3380CC4-5D6E-409C-BE32-E72D297353CC}">
              <c16:uniqueId val="{00000001-9CC7-40FA-8930-6A2DBD7D7EAB}"/>
            </c:ext>
          </c:extLst>
        </c:ser>
        <c:dLbls>
          <c:showLegendKey val="0"/>
          <c:showVal val="0"/>
          <c:showCatName val="0"/>
          <c:showSerName val="0"/>
          <c:showPercent val="0"/>
          <c:showBubbleSize val="0"/>
        </c:dLbls>
        <c:marker val="1"/>
        <c:smooth val="0"/>
        <c:axId val="97132544"/>
        <c:axId val="97134464"/>
      </c:lineChart>
      <c:dateAx>
        <c:axId val="97132544"/>
        <c:scaling>
          <c:orientation val="minMax"/>
        </c:scaling>
        <c:delete val="1"/>
        <c:axPos val="b"/>
        <c:numFmt formatCode="ge" sourceLinked="1"/>
        <c:majorTickMark val="none"/>
        <c:minorTickMark val="none"/>
        <c:tickLblPos val="none"/>
        <c:crossAx val="97134464"/>
        <c:crosses val="autoZero"/>
        <c:auto val="1"/>
        <c:lblOffset val="100"/>
        <c:baseTimeUnit val="years"/>
      </c:dateAx>
      <c:valAx>
        <c:axId val="97134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3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78.150000000000006</c:v>
                </c:pt>
                <c:pt idx="1">
                  <c:v>79.67</c:v>
                </c:pt>
                <c:pt idx="2">
                  <c:v>80.12</c:v>
                </c:pt>
                <c:pt idx="3">
                  <c:v>82.37</c:v>
                </c:pt>
                <c:pt idx="4">
                  <c:v>83.44</c:v>
                </c:pt>
              </c:numCache>
            </c:numRef>
          </c:val>
          <c:extLst xmlns:c16r2="http://schemas.microsoft.com/office/drawing/2015/06/chart">
            <c:ext xmlns:c16="http://schemas.microsoft.com/office/drawing/2014/chart" uri="{C3380CC4-5D6E-409C-BE32-E72D297353CC}">
              <c16:uniqueId val="{00000000-0123-44CA-86E4-0B9F4876FA81}"/>
            </c:ext>
          </c:extLst>
        </c:ser>
        <c:dLbls>
          <c:showLegendKey val="0"/>
          <c:showVal val="0"/>
          <c:showCatName val="0"/>
          <c:showSerName val="0"/>
          <c:showPercent val="0"/>
          <c:showBubbleSize val="0"/>
        </c:dLbls>
        <c:gapWidth val="150"/>
        <c:axId val="97182080"/>
        <c:axId val="97184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84.41</c:v>
                </c:pt>
                <c:pt idx="1">
                  <c:v>84.2</c:v>
                </c:pt>
                <c:pt idx="2">
                  <c:v>83.8</c:v>
                </c:pt>
                <c:pt idx="3">
                  <c:v>83.91</c:v>
                </c:pt>
                <c:pt idx="4">
                  <c:v>83.51</c:v>
                </c:pt>
              </c:numCache>
            </c:numRef>
          </c:val>
          <c:smooth val="0"/>
          <c:extLst xmlns:c16r2="http://schemas.microsoft.com/office/drawing/2015/06/chart">
            <c:ext xmlns:c16="http://schemas.microsoft.com/office/drawing/2014/chart" uri="{C3380CC4-5D6E-409C-BE32-E72D297353CC}">
              <c16:uniqueId val="{00000001-0123-44CA-86E4-0B9F4876FA81}"/>
            </c:ext>
          </c:extLst>
        </c:ser>
        <c:dLbls>
          <c:showLegendKey val="0"/>
          <c:showVal val="0"/>
          <c:showCatName val="0"/>
          <c:showSerName val="0"/>
          <c:showPercent val="0"/>
          <c:showBubbleSize val="0"/>
        </c:dLbls>
        <c:marker val="1"/>
        <c:smooth val="0"/>
        <c:axId val="97182080"/>
        <c:axId val="97184000"/>
      </c:lineChart>
      <c:dateAx>
        <c:axId val="97182080"/>
        <c:scaling>
          <c:orientation val="minMax"/>
        </c:scaling>
        <c:delete val="1"/>
        <c:axPos val="b"/>
        <c:numFmt formatCode="ge" sourceLinked="1"/>
        <c:majorTickMark val="none"/>
        <c:minorTickMark val="none"/>
        <c:tickLblPos val="none"/>
        <c:crossAx val="97184000"/>
        <c:crosses val="autoZero"/>
        <c:auto val="1"/>
        <c:lblOffset val="100"/>
        <c:baseTimeUnit val="years"/>
      </c:dateAx>
      <c:valAx>
        <c:axId val="97184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8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71.86</c:v>
                </c:pt>
                <c:pt idx="1">
                  <c:v>71.510000000000005</c:v>
                </c:pt>
                <c:pt idx="2">
                  <c:v>69.94</c:v>
                </c:pt>
                <c:pt idx="3">
                  <c:v>73.03</c:v>
                </c:pt>
                <c:pt idx="4">
                  <c:v>94.75</c:v>
                </c:pt>
              </c:numCache>
            </c:numRef>
          </c:val>
          <c:extLst xmlns:c16r2="http://schemas.microsoft.com/office/drawing/2015/06/chart">
            <c:ext xmlns:c16="http://schemas.microsoft.com/office/drawing/2014/chart" uri="{C3380CC4-5D6E-409C-BE32-E72D297353CC}">
              <c16:uniqueId val="{00000000-6F78-4918-8767-B0EE283A33D7}"/>
            </c:ext>
          </c:extLst>
        </c:ser>
        <c:dLbls>
          <c:showLegendKey val="0"/>
          <c:showVal val="0"/>
          <c:showCatName val="0"/>
          <c:showSerName val="0"/>
          <c:showPercent val="0"/>
          <c:showBubbleSize val="0"/>
        </c:dLbls>
        <c:gapWidth val="150"/>
        <c:axId val="86770048"/>
        <c:axId val="86771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F78-4918-8767-B0EE283A33D7}"/>
            </c:ext>
          </c:extLst>
        </c:ser>
        <c:dLbls>
          <c:showLegendKey val="0"/>
          <c:showVal val="0"/>
          <c:showCatName val="0"/>
          <c:showSerName val="0"/>
          <c:showPercent val="0"/>
          <c:showBubbleSize val="0"/>
        </c:dLbls>
        <c:marker val="1"/>
        <c:smooth val="0"/>
        <c:axId val="86770048"/>
        <c:axId val="86771968"/>
      </c:lineChart>
      <c:dateAx>
        <c:axId val="86770048"/>
        <c:scaling>
          <c:orientation val="minMax"/>
        </c:scaling>
        <c:delete val="1"/>
        <c:axPos val="b"/>
        <c:numFmt formatCode="ge" sourceLinked="1"/>
        <c:majorTickMark val="none"/>
        <c:minorTickMark val="none"/>
        <c:tickLblPos val="none"/>
        <c:crossAx val="86771968"/>
        <c:crosses val="autoZero"/>
        <c:auto val="1"/>
        <c:lblOffset val="100"/>
        <c:baseTimeUnit val="years"/>
      </c:dateAx>
      <c:valAx>
        <c:axId val="86771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77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6DF-4FA8-90E4-7DE9B6FC9445}"/>
            </c:ext>
          </c:extLst>
        </c:ser>
        <c:dLbls>
          <c:showLegendKey val="0"/>
          <c:showVal val="0"/>
          <c:showCatName val="0"/>
          <c:showSerName val="0"/>
          <c:showPercent val="0"/>
          <c:showBubbleSize val="0"/>
        </c:dLbls>
        <c:gapWidth val="150"/>
        <c:axId val="86815488"/>
        <c:axId val="86817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6DF-4FA8-90E4-7DE9B6FC9445}"/>
            </c:ext>
          </c:extLst>
        </c:ser>
        <c:dLbls>
          <c:showLegendKey val="0"/>
          <c:showVal val="0"/>
          <c:showCatName val="0"/>
          <c:showSerName val="0"/>
          <c:showPercent val="0"/>
          <c:showBubbleSize val="0"/>
        </c:dLbls>
        <c:marker val="1"/>
        <c:smooth val="0"/>
        <c:axId val="86815488"/>
        <c:axId val="86817408"/>
      </c:lineChart>
      <c:dateAx>
        <c:axId val="86815488"/>
        <c:scaling>
          <c:orientation val="minMax"/>
        </c:scaling>
        <c:delete val="1"/>
        <c:axPos val="b"/>
        <c:numFmt formatCode="ge" sourceLinked="1"/>
        <c:majorTickMark val="none"/>
        <c:minorTickMark val="none"/>
        <c:tickLblPos val="none"/>
        <c:crossAx val="86817408"/>
        <c:crosses val="autoZero"/>
        <c:auto val="1"/>
        <c:lblOffset val="100"/>
        <c:baseTimeUnit val="years"/>
      </c:dateAx>
      <c:valAx>
        <c:axId val="8681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81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160-44C2-9CC8-48E62CA6ADF1}"/>
            </c:ext>
          </c:extLst>
        </c:ser>
        <c:dLbls>
          <c:showLegendKey val="0"/>
          <c:showVal val="0"/>
          <c:showCatName val="0"/>
          <c:showSerName val="0"/>
          <c:showPercent val="0"/>
          <c:showBubbleSize val="0"/>
        </c:dLbls>
        <c:gapWidth val="150"/>
        <c:axId val="88245376"/>
        <c:axId val="8824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160-44C2-9CC8-48E62CA6ADF1}"/>
            </c:ext>
          </c:extLst>
        </c:ser>
        <c:dLbls>
          <c:showLegendKey val="0"/>
          <c:showVal val="0"/>
          <c:showCatName val="0"/>
          <c:showSerName val="0"/>
          <c:showPercent val="0"/>
          <c:showBubbleSize val="0"/>
        </c:dLbls>
        <c:marker val="1"/>
        <c:smooth val="0"/>
        <c:axId val="88245376"/>
        <c:axId val="88247296"/>
      </c:lineChart>
      <c:dateAx>
        <c:axId val="88245376"/>
        <c:scaling>
          <c:orientation val="minMax"/>
        </c:scaling>
        <c:delete val="1"/>
        <c:axPos val="b"/>
        <c:numFmt formatCode="ge" sourceLinked="1"/>
        <c:majorTickMark val="none"/>
        <c:minorTickMark val="none"/>
        <c:tickLblPos val="none"/>
        <c:crossAx val="88247296"/>
        <c:crosses val="autoZero"/>
        <c:auto val="1"/>
        <c:lblOffset val="100"/>
        <c:baseTimeUnit val="years"/>
      </c:dateAx>
      <c:valAx>
        <c:axId val="8824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24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AF4-4F62-8A4A-3B7CBCA003D7}"/>
            </c:ext>
          </c:extLst>
        </c:ser>
        <c:dLbls>
          <c:showLegendKey val="0"/>
          <c:showVal val="0"/>
          <c:showCatName val="0"/>
          <c:showSerName val="0"/>
          <c:showPercent val="0"/>
          <c:showBubbleSize val="0"/>
        </c:dLbls>
        <c:gapWidth val="150"/>
        <c:axId val="88291200"/>
        <c:axId val="88297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AF4-4F62-8A4A-3B7CBCA003D7}"/>
            </c:ext>
          </c:extLst>
        </c:ser>
        <c:dLbls>
          <c:showLegendKey val="0"/>
          <c:showVal val="0"/>
          <c:showCatName val="0"/>
          <c:showSerName val="0"/>
          <c:showPercent val="0"/>
          <c:showBubbleSize val="0"/>
        </c:dLbls>
        <c:marker val="1"/>
        <c:smooth val="0"/>
        <c:axId val="88291200"/>
        <c:axId val="88297472"/>
      </c:lineChart>
      <c:dateAx>
        <c:axId val="88291200"/>
        <c:scaling>
          <c:orientation val="minMax"/>
        </c:scaling>
        <c:delete val="1"/>
        <c:axPos val="b"/>
        <c:numFmt formatCode="ge" sourceLinked="1"/>
        <c:majorTickMark val="none"/>
        <c:minorTickMark val="none"/>
        <c:tickLblPos val="none"/>
        <c:crossAx val="88297472"/>
        <c:crosses val="autoZero"/>
        <c:auto val="1"/>
        <c:lblOffset val="100"/>
        <c:baseTimeUnit val="years"/>
      </c:dateAx>
      <c:valAx>
        <c:axId val="88297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291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42E-4517-8F2E-51804AC01780}"/>
            </c:ext>
          </c:extLst>
        </c:ser>
        <c:dLbls>
          <c:showLegendKey val="0"/>
          <c:showVal val="0"/>
          <c:showCatName val="0"/>
          <c:showSerName val="0"/>
          <c:showPercent val="0"/>
          <c:showBubbleSize val="0"/>
        </c:dLbls>
        <c:gapWidth val="150"/>
        <c:axId val="88324352"/>
        <c:axId val="8833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42E-4517-8F2E-51804AC01780}"/>
            </c:ext>
          </c:extLst>
        </c:ser>
        <c:dLbls>
          <c:showLegendKey val="0"/>
          <c:showVal val="0"/>
          <c:showCatName val="0"/>
          <c:showSerName val="0"/>
          <c:showPercent val="0"/>
          <c:showBubbleSize val="0"/>
        </c:dLbls>
        <c:marker val="1"/>
        <c:smooth val="0"/>
        <c:axId val="88324352"/>
        <c:axId val="88334720"/>
      </c:lineChart>
      <c:dateAx>
        <c:axId val="88324352"/>
        <c:scaling>
          <c:orientation val="minMax"/>
        </c:scaling>
        <c:delete val="1"/>
        <c:axPos val="b"/>
        <c:numFmt formatCode="ge" sourceLinked="1"/>
        <c:majorTickMark val="none"/>
        <c:minorTickMark val="none"/>
        <c:tickLblPos val="none"/>
        <c:crossAx val="88334720"/>
        <c:crosses val="autoZero"/>
        <c:auto val="1"/>
        <c:lblOffset val="100"/>
        <c:baseTimeUnit val="years"/>
      </c:dateAx>
      <c:valAx>
        <c:axId val="8833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32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1651.65</c:v>
                </c:pt>
                <c:pt idx="1">
                  <c:v>1536.85</c:v>
                </c:pt>
                <c:pt idx="2">
                  <c:v>1450.65</c:v>
                </c:pt>
                <c:pt idx="3">
                  <c:v>1423.51</c:v>
                </c:pt>
                <c:pt idx="4" formatCode="#,##0.00;&quot;△&quot;#,##0.00">
                  <c:v>0</c:v>
                </c:pt>
              </c:numCache>
            </c:numRef>
          </c:val>
          <c:extLst xmlns:c16r2="http://schemas.microsoft.com/office/drawing/2015/06/chart">
            <c:ext xmlns:c16="http://schemas.microsoft.com/office/drawing/2014/chart" uri="{C3380CC4-5D6E-409C-BE32-E72D297353CC}">
              <c16:uniqueId val="{00000000-8629-4664-A351-74B233EF6B62}"/>
            </c:ext>
          </c:extLst>
        </c:ser>
        <c:dLbls>
          <c:showLegendKey val="0"/>
          <c:showVal val="0"/>
          <c:showCatName val="0"/>
          <c:showSerName val="0"/>
          <c:showPercent val="0"/>
          <c:showBubbleSize val="0"/>
        </c:dLbls>
        <c:gapWidth val="150"/>
        <c:axId val="89488000"/>
        <c:axId val="89490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1209.95</c:v>
                </c:pt>
                <c:pt idx="1">
                  <c:v>1136.5</c:v>
                </c:pt>
                <c:pt idx="2">
                  <c:v>1118.56</c:v>
                </c:pt>
                <c:pt idx="3">
                  <c:v>1111.31</c:v>
                </c:pt>
                <c:pt idx="4">
                  <c:v>966.33</c:v>
                </c:pt>
              </c:numCache>
            </c:numRef>
          </c:val>
          <c:smooth val="0"/>
          <c:extLst xmlns:c16r2="http://schemas.microsoft.com/office/drawing/2015/06/chart">
            <c:ext xmlns:c16="http://schemas.microsoft.com/office/drawing/2014/chart" uri="{C3380CC4-5D6E-409C-BE32-E72D297353CC}">
              <c16:uniqueId val="{00000001-8629-4664-A351-74B233EF6B62}"/>
            </c:ext>
          </c:extLst>
        </c:ser>
        <c:dLbls>
          <c:showLegendKey val="0"/>
          <c:showVal val="0"/>
          <c:showCatName val="0"/>
          <c:showSerName val="0"/>
          <c:showPercent val="0"/>
          <c:showBubbleSize val="0"/>
        </c:dLbls>
        <c:marker val="1"/>
        <c:smooth val="0"/>
        <c:axId val="89488000"/>
        <c:axId val="89490176"/>
      </c:lineChart>
      <c:dateAx>
        <c:axId val="89488000"/>
        <c:scaling>
          <c:orientation val="minMax"/>
        </c:scaling>
        <c:delete val="1"/>
        <c:axPos val="b"/>
        <c:numFmt formatCode="ge" sourceLinked="1"/>
        <c:majorTickMark val="none"/>
        <c:minorTickMark val="none"/>
        <c:tickLblPos val="none"/>
        <c:crossAx val="89490176"/>
        <c:crosses val="autoZero"/>
        <c:auto val="1"/>
        <c:lblOffset val="100"/>
        <c:baseTimeUnit val="years"/>
      </c:dateAx>
      <c:valAx>
        <c:axId val="8949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8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48.27</c:v>
                </c:pt>
                <c:pt idx="1">
                  <c:v>48.55</c:v>
                </c:pt>
                <c:pt idx="2">
                  <c:v>46.65</c:v>
                </c:pt>
                <c:pt idx="3">
                  <c:v>51.31</c:v>
                </c:pt>
                <c:pt idx="4">
                  <c:v>91.74</c:v>
                </c:pt>
              </c:numCache>
            </c:numRef>
          </c:val>
          <c:extLst xmlns:c16r2="http://schemas.microsoft.com/office/drawing/2015/06/chart">
            <c:ext xmlns:c16="http://schemas.microsoft.com/office/drawing/2014/chart" uri="{C3380CC4-5D6E-409C-BE32-E72D297353CC}">
              <c16:uniqueId val="{00000000-5B3C-4631-9F15-6322EB1558D2}"/>
            </c:ext>
          </c:extLst>
        </c:ser>
        <c:dLbls>
          <c:showLegendKey val="0"/>
          <c:showVal val="0"/>
          <c:showCatName val="0"/>
          <c:showSerName val="0"/>
          <c:showPercent val="0"/>
          <c:showBubbleSize val="0"/>
        </c:dLbls>
        <c:gapWidth val="150"/>
        <c:axId val="89517056"/>
        <c:axId val="89519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69.48</c:v>
                </c:pt>
                <c:pt idx="1">
                  <c:v>71.650000000000006</c:v>
                </c:pt>
                <c:pt idx="2">
                  <c:v>72.33</c:v>
                </c:pt>
                <c:pt idx="3">
                  <c:v>75.540000000000006</c:v>
                </c:pt>
                <c:pt idx="4">
                  <c:v>81.739999999999995</c:v>
                </c:pt>
              </c:numCache>
            </c:numRef>
          </c:val>
          <c:smooth val="0"/>
          <c:extLst xmlns:c16r2="http://schemas.microsoft.com/office/drawing/2015/06/chart">
            <c:ext xmlns:c16="http://schemas.microsoft.com/office/drawing/2014/chart" uri="{C3380CC4-5D6E-409C-BE32-E72D297353CC}">
              <c16:uniqueId val="{00000001-5B3C-4631-9F15-6322EB1558D2}"/>
            </c:ext>
          </c:extLst>
        </c:ser>
        <c:dLbls>
          <c:showLegendKey val="0"/>
          <c:showVal val="0"/>
          <c:showCatName val="0"/>
          <c:showSerName val="0"/>
          <c:showPercent val="0"/>
          <c:showBubbleSize val="0"/>
        </c:dLbls>
        <c:marker val="1"/>
        <c:smooth val="0"/>
        <c:axId val="89517056"/>
        <c:axId val="89519232"/>
      </c:lineChart>
      <c:dateAx>
        <c:axId val="89517056"/>
        <c:scaling>
          <c:orientation val="minMax"/>
        </c:scaling>
        <c:delete val="1"/>
        <c:axPos val="b"/>
        <c:numFmt formatCode="ge" sourceLinked="1"/>
        <c:majorTickMark val="none"/>
        <c:minorTickMark val="none"/>
        <c:tickLblPos val="none"/>
        <c:crossAx val="89519232"/>
        <c:crosses val="autoZero"/>
        <c:auto val="1"/>
        <c:lblOffset val="100"/>
        <c:baseTimeUnit val="years"/>
      </c:dateAx>
      <c:valAx>
        <c:axId val="89519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1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374.55</c:v>
                </c:pt>
                <c:pt idx="1">
                  <c:v>380.2</c:v>
                </c:pt>
                <c:pt idx="2">
                  <c:v>398.42</c:v>
                </c:pt>
                <c:pt idx="3">
                  <c:v>361.97</c:v>
                </c:pt>
                <c:pt idx="4">
                  <c:v>202.33</c:v>
                </c:pt>
              </c:numCache>
            </c:numRef>
          </c:val>
          <c:extLst xmlns:c16r2="http://schemas.microsoft.com/office/drawing/2015/06/chart">
            <c:ext xmlns:c16="http://schemas.microsoft.com/office/drawing/2014/chart" uri="{C3380CC4-5D6E-409C-BE32-E72D297353CC}">
              <c16:uniqueId val="{00000000-29CE-4D91-8D32-C1B8F1C9CE4E}"/>
            </c:ext>
          </c:extLst>
        </c:ser>
        <c:dLbls>
          <c:showLegendKey val="0"/>
          <c:showVal val="0"/>
          <c:showCatName val="0"/>
          <c:showSerName val="0"/>
          <c:showPercent val="0"/>
          <c:showBubbleSize val="0"/>
        </c:dLbls>
        <c:gapWidth val="150"/>
        <c:axId val="95772032"/>
        <c:axId val="95794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220.67</c:v>
                </c:pt>
                <c:pt idx="1">
                  <c:v>217.82</c:v>
                </c:pt>
                <c:pt idx="2">
                  <c:v>215.28</c:v>
                </c:pt>
                <c:pt idx="3">
                  <c:v>207.96</c:v>
                </c:pt>
                <c:pt idx="4">
                  <c:v>194.31</c:v>
                </c:pt>
              </c:numCache>
            </c:numRef>
          </c:val>
          <c:smooth val="0"/>
          <c:extLst xmlns:c16r2="http://schemas.microsoft.com/office/drawing/2015/06/chart">
            <c:ext xmlns:c16="http://schemas.microsoft.com/office/drawing/2014/chart" uri="{C3380CC4-5D6E-409C-BE32-E72D297353CC}">
              <c16:uniqueId val="{00000001-29CE-4D91-8D32-C1B8F1C9CE4E}"/>
            </c:ext>
          </c:extLst>
        </c:ser>
        <c:dLbls>
          <c:showLegendKey val="0"/>
          <c:showVal val="0"/>
          <c:showCatName val="0"/>
          <c:showSerName val="0"/>
          <c:showPercent val="0"/>
          <c:showBubbleSize val="0"/>
        </c:dLbls>
        <c:marker val="1"/>
        <c:smooth val="0"/>
        <c:axId val="95772032"/>
        <c:axId val="95794688"/>
      </c:lineChart>
      <c:dateAx>
        <c:axId val="95772032"/>
        <c:scaling>
          <c:orientation val="minMax"/>
        </c:scaling>
        <c:delete val="1"/>
        <c:axPos val="b"/>
        <c:numFmt formatCode="ge" sourceLinked="1"/>
        <c:majorTickMark val="none"/>
        <c:minorTickMark val="none"/>
        <c:tickLblPos val="none"/>
        <c:crossAx val="95794688"/>
        <c:crosses val="autoZero"/>
        <c:auto val="1"/>
        <c:lblOffset val="100"/>
        <c:baseTimeUnit val="years"/>
      </c:dateAx>
      <c:valAx>
        <c:axId val="9579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77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福島県　喜多方市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公共下水道</v>
      </c>
      <c r="Q8" s="47"/>
      <c r="R8" s="47"/>
      <c r="S8" s="47"/>
      <c r="T8" s="47"/>
      <c r="U8" s="47"/>
      <c r="V8" s="47"/>
      <c r="W8" s="47" t="str">
        <f>データ!L6</f>
        <v>Cc2</v>
      </c>
      <c r="X8" s="47"/>
      <c r="Y8" s="47"/>
      <c r="Z8" s="47"/>
      <c r="AA8" s="47"/>
      <c r="AB8" s="47"/>
      <c r="AC8" s="47"/>
      <c r="AD8" s="48" t="str">
        <f>データ!$M$6</f>
        <v>非設置</v>
      </c>
      <c r="AE8" s="48"/>
      <c r="AF8" s="48"/>
      <c r="AG8" s="48"/>
      <c r="AH8" s="48"/>
      <c r="AI8" s="48"/>
      <c r="AJ8" s="48"/>
      <c r="AK8" s="3"/>
      <c r="AL8" s="49">
        <f>データ!S6</f>
        <v>48726</v>
      </c>
      <c r="AM8" s="49"/>
      <c r="AN8" s="49"/>
      <c r="AO8" s="49"/>
      <c r="AP8" s="49"/>
      <c r="AQ8" s="49"/>
      <c r="AR8" s="49"/>
      <c r="AS8" s="49"/>
      <c r="AT8" s="44">
        <f>データ!T6</f>
        <v>554.63</v>
      </c>
      <c r="AU8" s="44"/>
      <c r="AV8" s="44"/>
      <c r="AW8" s="44"/>
      <c r="AX8" s="44"/>
      <c r="AY8" s="44"/>
      <c r="AZ8" s="44"/>
      <c r="BA8" s="44"/>
      <c r="BB8" s="44">
        <f>データ!U6</f>
        <v>87.85</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28</v>
      </c>
      <c r="Q10" s="44"/>
      <c r="R10" s="44"/>
      <c r="S10" s="44"/>
      <c r="T10" s="44"/>
      <c r="U10" s="44"/>
      <c r="V10" s="44"/>
      <c r="W10" s="44">
        <f>データ!Q6</f>
        <v>91.8</v>
      </c>
      <c r="X10" s="44"/>
      <c r="Y10" s="44"/>
      <c r="Z10" s="44"/>
      <c r="AA10" s="44"/>
      <c r="AB10" s="44"/>
      <c r="AC10" s="44"/>
      <c r="AD10" s="49">
        <f>データ!R6</f>
        <v>3321</v>
      </c>
      <c r="AE10" s="49"/>
      <c r="AF10" s="49"/>
      <c r="AG10" s="49"/>
      <c r="AH10" s="49"/>
      <c r="AI10" s="49"/>
      <c r="AJ10" s="49"/>
      <c r="AK10" s="2"/>
      <c r="AL10" s="49">
        <f>データ!V6</f>
        <v>13556</v>
      </c>
      <c r="AM10" s="49"/>
      <c r="AN10" s="49"/>
      <c r="AO10" s="49"/>
      <c r="AP10" s="49"/>
      <c r="AQ10" s="49"/>
      <c r="AR10" s="49"/>
      <c r="AS10" s="49"/>
      <c r="AT10" s="44">
        <f>データ!W6</f>
        <v>4.8099999999999996</v>
      </c>
      <c r="AU10" s="44"/>
      <c r="AV10" s="44"/>
      <c r="AW10" s="44"/>
      <c r="AX10" s="44"/>
      <c r="AY10" s="44"/>
      <c r="AZ10" s="44"/>
      <c r="BA10" s="44"/>
      <c r="BB10" s="44">
        <f>データ!X6</f>
        <v>2818.3</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124</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56</v>
      </c>
      <c r="N86" s="25" t="s">
        <v>56</v>
      </c>
      <c r="O86" s="25" t="str">
        <f>データ!EO6</f>
        <v>【0.23】</v>
      </c>
    </row>
  </sheetData>
  <sheetProtection algorithmName="SHA-512" hashValue="qpoKQTAFazM4UJhWnZo8TW+ntPgvf4DP+c4nMYEJCiwANvXJxjTJPTXGExQIT+kJZn+pcbbpYTOi/etnWAVbPA==" saltValue="jJcCjs/FEFgisdcc+3r58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72087</v>
      </c>
      <c r="D6" s="32">
        <f t="shared" si="3"/>
        <v>47</v>
      </c>
      <c r="E6" s="32">
        <f t="shared" si="3"/>
        <v>17</v>
      </c>
      <c r="F6" s="32">
        <f t="shared" si="3"/>
        <v>1</v>
      </c>
      <c r="G6" s="32">
        <f t="shared" si="3"/>
        <v>0</v>
      </c>
      <c r="H6" s="32" t="str">
        <f t="shared" si="3"/>
        <v>福島県　喜多方市</v>
      </c>
      <c r="I6" s="32" t="str">
        <f t="shared" si="3"/>
        <v>法非適用</v>
      </c>
      <c r="J6" s="32" t="str">
        <f t="shared" si="3"/>
        <v>下水道事業</v>
      </c>
      <c r="K6" s="32" t="str">
        <f t="shared" si="3"/>
        <v>公共下水道</v>
      </c>
      <c r="L6" s="32" t="str">
        <f t="shared" si="3"/>
        <v>Cc2</v>
      </c>
      <c r="M6" s="32" t="str">
        <f t="shared" si="3"/>
        <v>非設置</v>
      </c>
      <c r="N6" s="33" t="str">
        <f t="shared" si="3"/>
        <v>-</v>
      </c>
      <c r="O6" s="33" t="str">
        <f t="shared" si="3"/>
        <v>該当数値なし</v>
      </c>
      <c r="P6" s="33">
        <f t="shared" si="3"/>
        <v>28</v>
      </c>
      <c r="Q6" s="33">
        <f t="shared" si="3"/>
        <v>91.8</v>
      </c>
      <c r="R6" s="33">
        <f t="shared" si="3"/>
        <v>3321</v>
      </c>
      <c r="S6" s="33">
        <f t="shared" si="3"/>
        <v>48726</v>
      </c>
      <c r="T6" s="33">
        <f t="shared" si="3"/>
        <v>554.63</v>
      </c>
      <c r="U6" s="33">
        <f t="shared" si="3"/>
        <v>87.85</v>
      </c>
      <c r="V6" s="33">
        <f t="shared" si="3"/>
        <v>13556</v>
      </c>
      <c r="W6" s="33">
        <f t="shared" si="3"/>
        <v>4.8099999999999996</v>
      </c>
      <c r="X6" s="33">
        <f t="shared" si="3"/>
        <v>2818.3</v>
      </c>
      <c r="Y6" s="34">
        <f>IF(Y7="",NA(),Y7)</f>
        <v>71.86</v>
      </c>
      <c r="Z6" s="34">
        <f t="shared" ref="Z6:AH6" si="4">IF(Z7="",NA(),Z7)</f>
        <v>71.510000000000005</v>
      </c>
      <c r="AA6" s="34">
        <f t="shared" si="4"/>
        <v>69.94</v>
      </c>
      <c r="AB6" s="34">
        <f t="shared" si="4"/>
        <v>73.03</v>
      </c>
      <c r="AC6" s="34">
        <f t="shared" si="4"/>
        <v>94.75</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1651.65</v>
      </c>
      <c r="BG6" s="34">
        <f t="shared" ref="BG6:BO6" si="7">IF(BG7="",NA(),BG7)</f>
        <v>1536.85</v>
      </c>
      <c r="BH6" s="34">
        <f t="shared" si="7"/>
        <v>1450.65</v>
      </c>
      <c r="BI6" s="34">
        <f t="shared" si="7"/>
        <v>1423.51</v>
      </c>
      <c r="BJ6" s="33">
        <f t="shared" si="7"/>
        <v>0</v>
      </c>
      <c r="BK6" s="34">
        <f t="shared" si="7"/>
        <v>1209.95</v>
      </c>
      <c r="BL6" s="34">
        <f t="shared" si="7"/>
        <v>1136.5</v>
      </c>
      <c r="BM6" s="34">
        <f t="shared" si="7"/>
        <v>1118.56</v>
      </c>
      <c r="BN6" s="34">
        <f t="shared" si="7"/>
        <v>1111.31</v>
      </c>
      <c r="BO6" s="34">
        <f t="shared" si="7"/>
        <v>966.33</v>
      </c>
      <c r="BP6" s="33" t="str">
        <f>IF(BP7="","",IF(BP7="-","【-】","【"&amp;SUBSTITUTE(TEXT(BP7,"#,##0.00"),"-","△")&amp;"】"))</f>
        <v>【707.33】</v>
      </c>
      <c r="BQ6" s="34">
        <f>IF(BQ7="",NA(),BQ7)</f>
        <v>48.27</v>
      </c>
      <c r="BR6" s="34">
        <f t="shared" ref="BR6:BZ6" si="8">IF(BR7="",NA(),BR7)</f>
        <v>48.55</v>
      </c>
      <c r="BS6" s="34">
        <f t="shared" si="8"/>
        <v>46.65</v>
      </c>
      <c r="BT6" s="34">
        <f t="shared" si="8"/>
        <v>51.31</v>
      </c>
      <c r="BU6" s="34">
        <f t="shared" si="8"/>
        <v>91.74</v>
      </c>
      <c r="BV6" s="34">
        <f t="shared" si="8"/>
        <v>69.48</v>
      </c>
      <c r="BW6" s="34">
        <f t="shared" si="8"/>
        <v>71.650000000000006</v>
      </c>
      <c r="BX6" s="34">
        <f t="shared" si="8"/>
        <v>72.33</v>
      </c>
      <c r="BY6" s="34">
        <f t="shared" si="8"/>
        <v>75.540000000000006</v>
      </c>
      <c r="BZ6" s="34">
        <f t="shared" si="8"/>
        <v>81.739999999999995</v>
      </c>
      <c r="CA6" s="33" t="str">
        <f>IF(CA7="","",IF(CA7="-","【-】","【"&amp;SUBSTITUTE(TEXT(CA7,"#,##0.00"),"-","△")&amp;"】"))</f>
        <v>【101.26】</v>
      </c>
      <c r="CB6" s="34">
        <f>IF(CB7="",NA(),CB7)</f>
        <v>374.55</v>
      </c>
      <c r="CC6" s="34">
        <f t="shared" ref="CC6:CK6" si="9">IF(CC7="",NA(),CC7)</f>
        <v>380.2</v>
      </c>
      <c r="CD6" s="34">
        <f t="shared" si="9"/>
        <v>398.42</v>
      </c>
      <c r="CE6" s="34">
        <f t="shared" si="9"/>
        <v>361.97</v>
      </c>
      <c r="CF6" s="34">
        <f t="shared" si="9"/>
        <v>202.33</v>
      </c>
      <c r="CG6" s="34">
        <f t="shared" si="9"/>
        <v>220.67</v>
      </c>
      <c r="CH6" s="34">
        <f t="shared" si="9"/>
        <v>217.82</v>
      </c>
      <c r="CI6" s="34">
        <f t="shared" si="9"/>
        <v>215.28</v>
      </c>
      <c r="CJ6" s="34">
        <f t="shared" si="9"/>
        <v>207.96</v>
      </c>
      <c r="CK6" s="34">
        <f t="shared" si="9"/>
        <v>194.31</v>
      </c>
      <c r="CL6" s="33" t="str">
        <f>IF(CL7="","",IF(CL7="-","【-】","【"&amp;SUBSTITUTE(TEXT(CL7,"#,##0.00"),"-","△")&amp;"】"))</f>
        <v>【136.39】</v>
      </c>
      <c r="CM6" s="34">
        <f>IF(CM7="",NA(),CM7)</f>
        <v>47.91</v>
      </c>
      <c r="CN6" s="34">
        <f t="shared" ref="CN6:CV6" si="10">IF(CN7="",NA(),CN7)</f>
        <v>49.47</v>
      </c>
      <c r="CO6" s="34">
        <f t="shared" si="10"/>
        <v>50.55</v>
      </c>
      <c r="CP6" s="34">
        <f t="shared" si="10"/>
        <v>51.62</v>
      </c>
      <c r="CQ6" s="34">
        <f t="shared" si="10"/>
        <v>53.46</v>
      </c>
      <c r="CR6" s="34">
        <f t="shared" si="10"/>
        <v>55.81</v>
      </c>
      <c r="CS6" s="34">
        <f t="shared" si="10"/>
        <v>54.44</v>
      </c>
      <c r="CT6" s="34">
        <f t="shared" si="10"/>
        <v>54.67</v>
      </c>
      <c r="CU6" s="34">
        <f t="shared" si="10"/>
        <v>53.51</v>
      </c>
      <c r="CV6" s="34">
        <f t="shared" si="10"/>
        <v>53.5</v>
      </c>
      <c r="CW6" s="33" t="str">
        <f>IF(CW7="","",IF(CW7="-","【-】","【"&amp;SUBSTITUTE(TEXT(CW7,"#,##0.00"),"-","△")&amp;"】"))</f>
        <v>【60.13】</v>
      </c>
      <c r="CX6" s="34">
        <f>IF(CX7="",NA(),CX7)</f>
        <v>78.150000000000006</v>
      </c>
      <c r="CY6" s="34">
        <f t="shared" ref="CY6:DG6" si="11">IF(CY7="",NA(),CY7)</f>
        <v>79.67</v>
      </c>
      <c r="CZ6" s="34">
        <f t="shared" si="11"/>
        <v>80.12</v>
      </c>
      <c r="DA6" s="34">
        <f t="shared" si="11"/>
        <v>82.37</v>
      </c>
      <c r="DB6" s="34">
        <f t="shared" si="11"/>
        <v>83.44</v>
      </c>
      <c r="DC6" s="34">
        <f t="shared" si="11"/>
        <v>84.41</v>
      </c>
      <c r="DD6" s="34">
        <f t="shared" si="11"/>
        <v>84.2</v>
      </c>
      <c r="DE6" s="34">
        <f t="shared" si="11"/>
        <v>83.8</v>
      </c>
      <c r="DF6" s="34">
        <f t="shared" si="11"/>
        <v>83.91</v>
      </c>
      <c r="DG6" s="34">
        <f t="shared" si="11"/>
        <v>83.51</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0.04</v>
      </c>
      <c r="EL6" s="34">
        <f t="shared" si="14"/>
        <v>0.11</v>
      </c>
      <c r="EM6" s="34">
        <f t="shared" si="14"/>
        <v>0.15</v>
      </c>
      <c r="EN6" s="34">
        <f t="shared" si="14"/>
        <v>0.16</v>
      </c>
      <c r="EO6" s="33" t="str">
        <f>IF(EO7="","",IF(EO7="-","【-】","【"&amp;SUBSTITUTE(TEXT(EO7,"#,##0.00"),"-","△")&amp;"】"))</f>
        <v>【0.23】</v>
      </c>
    </row>
    <row r="7" spans="1:145" s="35" customFormat="1" x14ac:dyDescent="0.15">
      <c r="A7" s="27"/>
      <c r="B7" s="36">
        <v>2017</v>
      </c>
      <c r="C7" s="36">
        <v>72087</v>
      </c>
      <c r="D7" s="36">
        <v>47</v>
      </c>
      <c r="E7" s="36">
        <v>17</v>
      </c>
      <c r="F7" s="36">
        <v>1</v>
      </c>
      <c r="G7" s="36">
        <v>0</v>
      </c>
      <c r="H7" s="36" t="s">
        <v>110</v>
      </c>
      <c r="I7" s="36" t="s">
        <v>111</v>
      </c>
      <c r="J7" s="36" t="s">
        <v>112</v>
      </c>
      <c r="K7" s="36" t="s">
        <v>113</v>
      </c>
      <c r="L7" s="36" t="s">
        <v>114</v>
      </c>
      <c r="M7" s="36" t="s">
        <v>115</v>
      </c>
      <c r="N7" s="37" t="s">
        <v>116</v>
      </c>
      <c r="O7" s="37" t="s">
        <v>117</v>
      </c>
      <c r="P7" s="37">
        <v>28</v>
      </c>
      <c r="Q7" s="37">
        <v>91.8</v>
      </c>
      <c r="R7" s="37">
        <v>3321</v>
      </c>
      <c r="S7" s="37">
        <v>48726</v>
      </c>
      <c r="T7" s="37">
        <v>554.63</v>
      </c>
      <c r="U7" s="37">
        <v>87.85</v>
      </c>
      <c r="V7" s="37">
        <v>13556</v>
      </c>
      <c r="W7" s="37">
        <v>4.8099999999999996</v>
      </c>
      <c r="X7" s="37">
        <v>2818.3</v>
      </c>
      <c r="Y7" s="37">
        <v>71.86</v>
      </c>
      <c r="Z7" s="37">
        <v>71.510000000000005</v>
      </c>
      <c r="AA7" s="37">
        <v>69.94</v>
      </c>
      <c r="AB7" s="37">
        <v>73.03</v>
      </c>
      <c r="AC7" s="37">
        <v>94.75</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1651.65</v>
      </c>
      <c r="BG7" s="37">
        <v>1536.85</v>
      </c>
      <c r="BH7" s="37">
        <v>1450.65</v>
      </c>
      <c r="BI7" s="37">
        <v>1423.51</v>
      </c>
      <c r="BJ7" s="37">
        <v>0</v>
      </c>
      <c r="BK7" s="37">
        <v>1209.95</v>
      </c>
      <c r="BL7" s="37">
        <v>1136.5</v>
      </c>
      <c r="BM7" s="37">
        <v>1118.56</v>
      </c>
      <c r="BN7" s="37">
        <v>1111.31</v>
      </c>
      <c r="BO7" s="37">
        <v>966.33</v>
      </c>
      <c r="BP7" s="37">
        <v>707.33</v>
      </c>
      <c r="BQ7" s="37">
        <v>48.27</v>
      </c>
      <c r="BR7" s="37">
        <v>48.55</v>
      </c>
      <c r="BS7" s="37">
        <v>46.65</v>
      </c>
      <c r="BT7" s="37">
        <v>51.31</v>
      </c>
      <c r="BU7" s="37">
        <v>91.74</v>
      </c>
      <c r="BV7" s="37">
        <v>69.48</v>
      </c>
      <c r="BW7" s="37">
        <v>71.650000000000006</v>
      </c>
      <c r="BX7" s="37">
        <v>72.33</v>
      </c>
      <c r="BY7" s="37">
        <v>75.540000000000006</v>
      </c>
      <c r="BZ7" s="37">
        <v>81.739999999999995</v>
      </c>
      <c r="CA7" s="37">
        <v>101.26</v>
      </c>
      <c r="CB7" s="37">
        <v>374.55</v>
      </c>
      <c r="CC7" s="37">
        <v>380.2</v>
      </c>
      <c r="CD7" s="37">
        <v>398.42</v>
      </c>
      <c r="CE7" s="37">
        <v>361.97</v>
      </c>
      <c r="CF7" s="37">
        <v>202.33</v>
      </c>
      <c r="CG7" s="37">
        <v>220.67</v>
      </c>
      <c r="CH7" s="37">
        <v>217.82</v>
      </c>
      <c r="CI7" s="37">
        <v>215.28</v>
      </c>
      <c r="CJ7" s="37">
        <v>207.96</v>
      </c>
      <c r="CK7" s="37">
        <v>194.31</v>
      </c>
      <c r="CL7" s="37">
        <v>136.38999999999999</v>
      </c>
      <c r="CM7" s="37">
        <v>47.91</v>
      </c>
      <c r="CN7" s="37">
        <v>49.47</v>
      </c>
      <c r="CO7" s="37">
        <v>50.55</v>
      </c>
      <c r="CP7" s="37">
        <v>51.62</v>
      </c>
      <c r="CQ7" s="37">
        <v>53.46</v>
      </c>
      <c r="CR7" s="37">
        <v>55.81</v>
      </c>
      <c r="CS7" s="37">
        <v>54.44</v>
      </c>
      <c r="CT7" s="37">
        <v>54.67</v>
      </c>
      <c r="CU7" s="37">
        <v>53.51</v>
      </c>
      <c r="CV7" s="37">
        <v>53.5</v>
      </c>
      <c r="CW7" s="37">
        <v>60.13</v>
      </c>
      <c r="CX7" s="37">
        <v>78.150000000000006</v>
      </c>
      <c r="CY7" s="37">
        <v>79.67</v>
      </c>
      <c r="CZ7" s="37">
        <v>80.12</v>
      </c>
      <c r="DA7" s="37">
        <v>82.37</v>
      </c>
      <c r="DB7" s="37">
        <v>83.44</v>
      </c>
      <c r="DC7" s="37">
        <v>84.41</v>
      </c>
      <c r="DD7" s="37">
        <v>84.2</v>
      </c>
      <c r="DE7" s="37">
        <v>83.8</v>
      </c>
      <c r="DF7" s="37">
        <v>83.91</v>
      </c>
      <c r="DG7" s="37">
        <v>83.51</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0.04</v>
      </c>
      <c r="EL7" s="37">
        <v>0.11</v>
      </c>
      <c r="EM7" s="37">
        <v>0.15</v>
      </c>
      <c r="EN7" s="37">
        <v>0.16</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安藤　貴之</cp:lastModifiedBy>
  <dcterms:modified xsi:type="dcterms:W3CDTF">2019-01-25T03:27:49Z</dcterms:modified>
</cp:coreProperties>
</file>