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7EchBOZcranfIKP9x6GCIIz+ekpib9CpyIDAOJ96hhzCIEZgOzPmNZKFxLnD1LjVPLY3AxxDFCIRV614UXFaFA==" workbookSaltValue="/2xT6G5wksXKJTeNsaqLw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5" l="1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B10" i="5"/>
</calcChain>
</file>

<file path=xl/sharedStrings.xml><?xml version="1.0" encoding="utf-8"?>
<sst xmlns="http://schemas.openxmlformats.org/spreadsheetml/2006/main" count="251" uniqueCount="128">
  <si>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</si>
  <si>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</si>
  <si>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</si>
  <si>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</si>
  <si>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</si>
  <si>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</si>
  <si>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</si>
  <si>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</si>
  <si>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</si>
  <si>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</si>
  <si>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</si>
  <si>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</si>
  <si>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</si>
  <si>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</si>
  <si>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</si>
  <si>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</si>
  <si>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</si>
  <si>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</si>
  <si>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</si>
  <si>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</si>
  <si>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</si>
  <si>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</si>
  <si>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</si>
  <si>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</si>
  <si>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</si>
  <si>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</si>
  <si>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</si>
  <si>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</si>
  <si>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</si>
  <si>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</si>
  <si>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</si>
  <si>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</si>
  <si>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</si>
  <si>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</si>
  <si>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</si>
  <si>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</si>
  <si>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</si>
  <si>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</si>
  <si>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</si>
  <si>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</si>
  <si>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</si>
  <si>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</si>
  <si>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</si>
  <si>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</si>
  <si>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</si>
  <si>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</si>
  <si>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</si>
  <si>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</si>
  <si>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</si>
  <si>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</si>
  <si>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</si>
  <si>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</si>
  <si>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</si>
  <si>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</si>
  <si>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</si>
  <si>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</si>
  <si>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</si>
  <si>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</si>
  <si>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</si>
  <si>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</si>
  <si>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</si>
  <si>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</si>
  <si>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</si>
  <si>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</si>
  <si>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</si>
  <si>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</si>
  <si>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</si>
  <si>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</si>
  <si>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</si>
  <si>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</si>
  <si>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</si>
  <si>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</si>
  <si>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</si>
  <si>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</si>
  <si>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</si>
  <si>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</si>
  <si>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</si>
  <si>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</si>
  <si>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</si>
  <si>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</si>
  <si>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</si>
  <si>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</si>
  <si>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</si>
  <si>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</si>
  <si>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</si>
  <si>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</si>
  <si>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</si>
  <si>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</si>
  <si>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</si>
  <si>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</si>
  <si>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</si>
  <si>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</si>
  <si>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</si>
  <si>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</si>
  <si>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</si>
  <si>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</si>
  <si>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</si>
  <si>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</si>
  <si>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</si>
  <si>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</si>
  <si>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</si>
  <si>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</si>
  <si>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</si>
  <si>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</si>
  <si>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</si>
  <si>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</si>
  <si>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</si>
  <si>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</si>
  <si>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</si>
  <si>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</si>
  <si>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</si>
  <si>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</si>
  <si>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</si>
  <si>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</si>
  <si>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</si>
  <si>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</si>
  <si>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</si>
  <si>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</si>
  <si>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</si>
  <si>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</si>
  <si>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</si>
  <si>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</si>
  <si>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</si>
  <si>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</si>
  <si>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</si>
  <si>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浄化槽整備事業であるため、当面は通常の保守点検管理業務のなかで修繕等に努めていく。</t>
    <rPh sb="1" eb="4">
      <t>ジョウカソウ</t>
    </rPh>
    <rPh sb="4" eb="6">
      <t>セイビ</t>
    </rPh>
    <rPh sb="6" eb="8">
      <t>ジギョウ</t>
    </rPh>
    <rPh sb="14" eb="16">
      <t>トウメン</t>
    </rPh>
    <rPh sb="17" eb="19">
      <t>ツウジョウ</t>
    </rPh>
    <rPh sb="20" eb="22">
      <t>ホシュ</t>
    </rPh>
    <rPh sb="22" eb="24">
      <t>テンケン</t>
    </rPh>
    <rPh sb="24" eb="26">
      <t>カンリ</t>
    </rPh>
    <rPh sb="26" eb="28">
      <t>ギョウム</t>
    </rPh>
    <rPh sb="32" eb="34">
      <t>シュウゼン</t>
    </rPh>
    <rPh sb="34" eb="35">
      <t>トウ</t>
    </rPh>
    <rPh sb="36" eb="37">
      <t>ツト</t>
    </rPh>
    <phoneticPr fontId="4"/>
  </si>
  <si>
    <t>　経営の健全性・効率性については、汚水処理費を使用料収入で賄いきれていない部分があるので、汚水処理費の削減により改善する必要がある。</t>
    <rPh sb="1" eb="3">
      <t>ケイエイ</t>
    </rPh>
    <rPh sb="4" eb="7">
      <t>ケンゼンセイ</t>
    </rPh>
    <rPh sb="8" eb="11">
      <t>コウリツセイ</t>
    </rPh>
    <rPh sb="17" eb="19">
      <t>オスイ</t>
    </rPh>
    <rPh sb="19" eb="21">
      <t>ショリ</t>
    </rPh>
    <rPh sb="21" eb="22">
      <t>ヒ</t>
    </rPh>
    <rPh sb="23" eb="26">
      <t>シヨウリョウ</t>
    </rPh>
    <rPh sb="26" eb="28">
      <t>シュウニュウ</t>
    </rPh>
    <rPh sb="29" eb="30">
      <t>マカナ</t>
    </rPh>
    <rPh sb="37" eb="39">
      <t>ブブン</t>
    </rPh>
    <rPh sb="45" eb="47">
      <t>オスイ</t>
    </rPh>
    <rPh sb="47" eb="49">
      <t>ショリ</t>
    </rPh>
    <rPh sb="49" eb="50">
      <t>ヒ</t>
    </rPh>
    <rPh sb="51" eb="53">
      <t>サクゲン</t>
    </rPh>
    <rPh sb="56" eb="58">
      <t>カイゼン</t>
    </rPh>
    <rPh sb="60" eb="62">
      <t>ヒツヨウ</t>
    </rPh>
    <phoneticPr fontId="4"/>
  </si>
  <si>
    <t>①収益的収支比率：料金収入の増加、他会計繰入金の増加により収益収支比率が上昇した。
④企業債残高対事業規模比率：昨年度に比べ、企業債残高は減少し、使用料収入も増加したが、さらに企業債に対する一般会計負担金も増加したため、企業債残高対事業規模比率は減少した。
⑤経費回収率：類似団体と比べると高い値となっている。しかし、経費回収率が100%未満であり、使用料収入で賄いきれていない。汚水処理費の削減が必要である。
⑥汚水処理原価：類似団体と比較すると汚水処理原価は高い。汚水処理費の削減が必要である。
⑦施設利用率：類似団体と比較すると同程度の利用率となっている。
⑧水洗化率：全戸が合併処理浄化槽により汚水処理が行われている。</t>
    <rPh sb="1" eb="4">
      <t>シュウエキテキ</t>
    </rPh>
    <rPh sb="4" eb="6">
      <t>シュウシ</t>
    </rPh>
    <rPh sb="6" eb="8">
      <t>ヒリツ</t>
    </rPh>
    <rPh sb="9" eb="11">
      <t>リョウキン</t>
    </rPh>
    <rPh sb="11" eb="13">
      <t>シュウニュウ</t>
    </rPh>
    <rPh sb="14" eb="16">
      <t>ゾウカ</t>
    </rPh>
    <rPh sb="17" eb="18">
      <t>タ</t>
    </rPh>
    <rPh sb="18" eb="20">
      <t>カイケイ</t>
    </rPh>
    <rPh sb="20" eb="22">
      <t>クリイレ</t>
    </rPh>
    <rPh sb="22" eb="23">
      <t>キン</t>
    </rPh>
    <rPh sb="24" eb="26">
      <t>ゾウカ</t>
    </rPh>
    <rPh sb="29" eb="31">
      <t>シュウエキ</t>
    </rPh>
    <rPh sb="31" eb="33">
      <t>シュウシ</t>
    </rPh>
    <rPh sb="33" eb="35">
      <t>ヒリツ</t>
    </rPh>
    <rPh sb="36" eb="38">
      <t>ジョウショウ</t>
    </rPh>
    <rPh sb="43" eb="45">
      <t>キギョウ</t>
    </rPh>
    <rPh sb="45" eb="46">
      <t>サイ</t>
    </rPh>
    <rPh sb="46" eb="48">
      <t>ザンダカ</t>
    </rPh>
    <rPh sb="48" eb="49">
      <t>タイ</t>
    </rPh>
    <rPh sb="49" eb="51">
      <t>ジギョウ</t>
    </rPh>
    <rPh sb="51" eb="53">
      <t>キボ</t>
    </rPh>
    <rPh sb="53" eb="55">
      <t>ヒリツ</t>
    </rPh>
    <rPh sb="115" eb="116">
      <t>タイ</t>
    </rPh>
    <rPh sb="130" eb="132">
      <t>ケイヒ</t>
    </rPh>
    <rPh sb="132" eb="134">
      <t>カイシュウ</t>
    </rPh>
    <rPh sb="134" eb="135">
      <t>リツ</t>
    </rPh>
    <rPh sb="136" eb="138">
      <t>ルイジ</t>
    </rPh>
    <rPh sb="138" eb="140">
      <t>ダンタイ</t>
    </rPh>
    <rPh sb="141" eb="142">
      <t>クラ</t>
    </rPh>
    <rPh sb="145" eb="146">
      <t>タカ</t>
    </rPh>
    <rPh sb="147" eb="148">
      <t>アタイ</t>
    </rPh>
    <rPh sb="159" eb="161">
      <t>ケイヒ</t>
    </rPh>
    <rPh sb="161" eb="163">
      <t>カイシュウ</t>
    </rPh>
    <rPh sb="163" eb="164">
      <t>リツ</t>
    </rPh>
    <rPh sb="169" eb="171">
      <t>ミマン</t>
    </rPh>
    <rPh sb="175" eb="178">
      <t>シヨウリョウ</t>
    </rPh>
    <rPh sb="178" eb="180">
      <t>シュウニュウ</t>
    </rPh>
    <rPh sb="181" eb="182">
      <t>マカナ</t>
    </rPh>
    <rPh sb="190" eb="192">
      <t>オスイ</t>
    </rPh>
    <rPh sb="192" eb="194">
      <t>ショリ</t>
    </rPh>
    <rPh sb="194" eb="195">
      <t>ヒ</t>
    </rPh>
    <rPh sb="196" eb="198">
      <t>サクゲン</t>
    </rPh>
    <rPh sb="199" eb="201">
      <t>ヒツヨウ</t>
    </rPh>
    <rPh sb="207" eb="209">
      <t>オスイ</t>
    </rPh>
    <rPh sb="209" eb="211">
      <t>ショリ</t>
    </rPh>
    <rPh sb="211" eb="213">
      <t>ゲンカ</t>
    </rPh>
    <rPh sb="214" eb="216">
      <t>ルイジ</t>
    </rPh>
    <rPh sb="216" eb="218">
      <t>ダンタイ</t>
    </rPh>
    <rPh sb="219" eb="221">
      <t>ヒカク</t>
    </rPh>
    <rPh sb="224" eb="226">
      <t>オスイ</t>
    </rPh>
    <rPh sb="226" eb="228">
      <t>ショリ</t>
    </rPh>
    <rPh sb="228" eb="230">
      <t>ゲンカ</t>
    </rPh>
    <rPh sb="231" eb="232">
      <t>タカ</t>
    </rPh>
    <rPh sb="234" eb="236">
      <t>オスイ</t>
    </rPh>
    <rPh sb="236" eb="238">
      <t>ショリ</t>
    </rPh>
    <rPh sb="238" eb="239">
      <t>ヒ</t>
    </rPh>
    <rPh sb="240" eb="242">
      <t>サクゲン</t>
    </rPh>
    <rPh sb="243" eb="245">
      <t>ヒツヨウ</t>
    </rPh>
    <rPh sb="251" eb="253">
      <t>シセツ</t>
    </rPh>
    <rPh sb="253" eb="255">
      <t>リヨウ</t>
    </rPh>
    <rPh sb="255" eb="256">
      <t>リツ</t>
    </rPh>
    <rPh sb="257" eb="259">
      <t>ルイジ</t>
    </rPh>
    <rPh sb="259" eb="261">
      <t>ダンタイ</t>
    </rPh>
    <rPh sb="262" eb="264">
      <t>ヒカク</t>
    </rPh>
    <rPh sb="267" eb="270">
      <t>ドウテイド</t>
    </rPh>
    <rPh sb="271" eb="274">
      <t>リヨウリツ</t>
    </rPh>
    <rPh sb="283" eb="286">
      <t>スイセンカ</t>
    </rPh>
    <rPh sb="286" eb="287">
      <t>リツ</t>
    </rPh>
    <rPh sb="288" eb="290">
      <t>ゼンコ</t>
    </rPh>
    <rPh sb="291" eb="293">
      <t>ガッペイ</t>
    </rPh>
    <rPh sb="293" eb="295">
      <t>ショリ</t>
    </rPh>
    <rPh sb="295" eb="298">
      <t>ジョウカソウ</t>
    </rPh>
    <rPh sb="301" eb="303">
      <t>オスイ</t>
    </rPh>
    <rPh sb="303" eb="305">
      <t>ショリ</t>
    </rPh>
    <rPh sb="306" eb="307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</si>
</sst>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90-4122-BA40-5E7C2F01B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27840"/>
        <c:axId val="6864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90-4122-BA40-5E7C2F01B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27840"/>
        <c:axId val="68642304"/>
      </c:lineChart>
      <c:dateAx>
        <c:axId val="68627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642304"/>
        <c:crosses val="autoZero"/>
        <c:auto val="1"/>
        <c:lblOffset val="100"/>
        <c:baseTimeUnit val="years"/>
      </c:dateAx>
      <c:valAx>
        <c:axId val="6864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627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55.77</c:v>
                </c:pt>
                <c:pt idx="1">
                  <c:v>54.72</c:v>
                </c:pt>
                <c:pt idx="2">
                  <c:v>54.55</c:v>
                </c:pt>
                <c:pt idx="3">
                  <c:v>47.76</c:v>
                </c:pt>
                <c:pt idx="4">
                  <c:v>58.49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3A-415E-A0B0-D635FD57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80640"/>
        <c:axId val="68886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59.5</c:v>
                </c:pt>
                <c:pt idx="1">
                  <c:v>53.84</c:v>
                </c:pt>
                <c:pt idx="2">
                  <c:v>60.25</c:v>
                </c:pt>
                <c:pt idx="3">
                  <c:v>61.94</c:v>
                </c:pt>
                <c:pt idx="4">
                  <c:v>61.79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3A-415E-A0B0-D635FD57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80640"/>
        <c:axId val="68886912"/>
      </c:lineChart>
      <c:dateAx>
        <c:axId val="6888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886912"/>
        <c:crosses val="autoZero"/>
        <c:auto val="1"/>
        <c:lblOffset val="100"/>
        <c:baseTimeUnit val="years"/>
      </c:dateAx>
      <c:valAx>
        <c:axId val="68886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880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AC-4FC2-8BC2-801FFE597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34272"/>
        <c:axId val="6893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92.37</c:v>
                </c:pt>
                <c:pt idx="1">
                  <c:v>95.04</c:v>
                </c:pt>
                <c:pt idx="2">
                  <c:v>95.26</c:v>
                </c:pt>
                <c:pt idx="3">
                  <c:v>94.14</c:v>
                </c:pt>
                <c:pt idx="4">
                  <c:v>92.44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AC-4FC2-8BC2-801FFE597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34272"/>
        <c:axId val="68936448"/>
      </c:lineChart>
      <c:dateAx>
        <c:axId val="6893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936448"/>
        <c:crosses val="autoZero"/>
        <c:auto val="1"/>
        <c:lblOffset val="100"/>
        <c:baseTimeUnit val="years"/>
      </c:dateAx>
      <c:valAx>
        <c:axId val="6893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934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79.38</c:v>
                </c:pt>
                <c:pt idx="1">
                  <c:v>100</c:v>
                </c:pt>
                <c:pt idx="2">
                  <c:v>78.3</c:v>
                </c:pt>
                <c:pt idx="3">
                  <c:v>79.95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0F-4067-A09D-6DFC822EC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493312"/>
        <c:axId val="6849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0F-4067-A09D-6DFC822EC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93312"/>
        <c:axId val="68495232"/>
      </c:lineChart>
      <c:dateAx>
        <c:axId val="6849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495232"/>
        <c:crosses val="autoZero"/>
        <c:auto val="1"/>
        <c:lblOffset val="100"/>
        <c:baseTimeUnit val="years"/>
      </c:dateAx>
      <c:valAx>
        <c:axId val="6849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49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03-46DC-9DB6-AF8C6D89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34272"/>
        <c:axId val="6853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03-46DC-9DB6-AF8C6D89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34272"/>
        <c:axId val="68536192"/>
      </c:lineChart>
      <c:dateAx>
        <c:axId val="6853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536192"/>
        <c:crosses val="autoZero"/>
        <c:auto val="1"/>
        <c:lblOffset val="100"/>
        <c:baseTimeUnit val="years"/>
      </c:dateAx>
      <c:valAx>
        <c:axId val="6853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534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C6-4DDA-B720-D8935CB4E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25600"/>
        <c:axId val="7002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C6-4DDA-B720-D8935CB4E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25600"/>
        <c:axId val="70027520"/>
      </c:lineChart>
      <c:dateAx>
        <c:axId val="70025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027520"/>
        <c:crosses val="autoZero"/>
        <c:auto val="1"/>
        <c:lblOffset val="100"/>
        <c:baseTimeUnit val="years"/>
      </c:dateAx>
      <c:valAx>
        <c:axId val="7002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025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66-49FF-8C37-7B1A61A5C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52096"/>
        <c:axId val="70074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66-49FF-8C37-7B1A61A5C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52096"/>
        <c:axId val="70074752"/>
      </c:lineChart>
      <c:dateAx>
        <c:axId val="70052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074752"/>
        <c:crosses val="autoZero"/>
        <c:auto val="1"/>
        <c:lblOffset val="100"/>
        <c:baseTimeUnit val="years"/>
      </c:dateAx>
      <c:valAx>
        <c:axId val="70074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052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0C-47E8-B036-D83CFC74F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05728"/>
        <c:axId val="7011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0C-47E8-B036-D83CFC74F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05728"/>
        <c:axId val="70116096"/>
      </c:lineChart>
      <c:dateAx>
        <c:axId val="70105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116096"/>
        <c:crosses val="autoZero"/>
        <c:auto val="1"/>
        <c:lblOffset val="100"/>
        <c:baseTimeUnit val="years"/>
      </c:dateAx>
      <c:valAx>
        <c:axId val="7011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105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1.38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143.69</c:v>
                </c:pt>
                <c:pt idx="4" formatCode="#,##0.00;&quot;△&quot;#,##0.00;&quot;-&quot;">
                  <c:v>47.25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E9-41D0-90BD-FDBF90048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05280"/>
        <c:axId val="68707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232.83</c:v>
                </c:pt>
                <c:pt idx="1">
                  <c:v>261.08</c:v>
                </c:pt>
                <c:pt idx="2">
                  <c:v>241.49</c:v>
                </c:pt>
                <c:pt idx="3">
                  <c:v>248.44</c:v>
                </c:pt>
                <c:pt idx="4">
                  <c:v>244.85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E9-41D0-90BD-FDBF90048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05280"/>
        <c:axId val="68707456"/>
      </c:lineChart>
      <c:dateAx>
        <c:axId val="68705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707456"/>
        <c:crosses val="autoZero"/>
        <c:auto val="1"/>
        <c:lblOffset val="100"/>
        <c:baseTimeUnit val="years"/>
      </c:dateAx>
      <c:valAx>
        <c:axId val="68707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705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65.81</c:v>
                </c:pt>
                <c:pt idx="1">
                  <c:v>75.55</c:v>
                </c:pt>
                <c:pt idx="2">
                  <c:v>65.11</c:v>
                </c:pt>
                <c:pt idx="3">
                  <c:v>73.260000000000005</c:v>
                </c:pt>
                <c:pt idx="4">
                  <c:v>97.03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78-4F2B-BB51-48884F91D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44704"/>
        <c:axId val="68746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67.92</c:v>
                </c:pt>
                <c:pt idx="1">
                  <c:v>68.61</c:v>
                </c:pt>
                <c:pt idx="2">
                  <c:v>65.7</c:v>
                </c:pt>
                <c:pt idx="3">
                  <c:v>66.73</c:v>
                </c:pt>
                <c:pt idx="4">
                  <c:v>64.78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78-4F2B-BB51-48884F91D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44704"/>
        <c:axId val="68746624"/>
      </c:lineChart>
      <c:dateAx>
        <c:axId val="68744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746624"/>
        <c:crosses val="autoZero"/>
        <c:auto val="1"/>
        <c:lblOffset val="100"/>
        <c:baseTimeUnit val="years"/>
      </c:dateAx>
      <c:valAx>
        <c:axId val="68746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744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396.53</c:v>
                </c:pt>
                <c:pt idx="1">
                  <c:v>334.58</c:v>
                </c:pt>
                <c:pt idx="2">
                  <c:v>400.02</c:v>
                </c:pt>
                <c:pt idx="3">
                  <c:v>341.61</c:v>
                </c:pt>
                <c:pt idx="4">
                  <c:v>329.74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2D-4C53-A98D-53970046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51584"/>
        <c:axId val="6885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229.12</c:v>
                </c:pt>
                <c:pt idx="1">
                  <c:v>241.18</c:v>
                </c:pt>
                <c:pt idx="2">
                  <c:v>247.94</c:v>
                </c:pt>
                <c:pt idx="3">
                  <c:v>241.29</c:v>
                </c:pt>
                <c:pt idx="4">
                  <c:v>250.21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2D-4C53-A98D-53970046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51584"/>
        <c:axId val="68857856"/>
      </c:lineChart>
      <c:dateAx>
        <c:axId val="6885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857856"/>
        <c:crosses val="autoZero"/>
        <c:auto val="1"/>
        <c:lblOffset val="100"/>
        <c:baseTimeUnit val="years"/>
      </c:dateAx>
      <c:valAx>
        <c:axId val="6885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851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【269.12】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7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福島県　須賀川市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特定地域生活排水処理</v>
      </c>
      <c r="Q8" s="47"/>
      <c r="R8" s="47"/>
      <c r="S8" s="47"/>
      <c r="T8" s="47"/>
      <c r="U8" s="47"/>
      <c r="V8" s="47"/>
      <c r="W8" s="47" t="str">
        <f>データ!L6</f>
        <v>K2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77153</v>
      </c>
      <c r="AM8" s="49"/>
      <c r="AN8" s="49"/>
      <c r="AO8" s="49"/>
      <c r="AP8" s="49"/>
      <c r="AQ8" s="49"/>
      <c r="AR8" s="49"/>
      <c r="AS8" s="49"/>
      <c r="AT8" s="44">
        <f>データ!T6</f>
        <v>279.43</v>
      </c>
      <c r="AU8" s="44"/>
      <c r="AV8" s="44"/>
      <c r="AW8" s="44"/>
      <c r="AX8" s="44"/>
      <c r="AY8" s="44"/>
      <c r="AZ8" s="44"/>
      <c r="BA8" s="44"/>
      <c r="BB8" s="44">
        <f>データ!U6</f>
        <v>276.11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0.16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4752</v>
      </c>
      <c r="AE10" s="49"/>
      <c r="AF10" s="49"/>
      <c r="AG10" s="49"/>
      <c r="AH10" s="49"/>
      <c r="AI10" s="49"/>
      <c r="AJ10" s="49"/>
      <c r="AK10" s="2"/>
      <c r="AL10" s="49">
        <f>データ!V6</f>
        <v>126</v>
      </c>
      <c r="AM10" s="49"/>
      <c r="AN10" s="49"/>
      <c r="AO10" s="49"/>
      <c r="AP10" s="49"/>
      <c r="AQ10" s="49"/>
      <c r="AR10" s="49"/>
      <c r="AS10" s="49"/>
      <c r="AT10" s="44">
        <f>データ!W6</f>
        <v>14</v>
      </c>
      <c r="AU10" s="44"/>
      <c r="AV10" s="44"/>
      <c r="AW10" s="44"/>
      <c r="AX10" s="44"/>
      <c r="AY10" s="44"/>
      <c r="AZ10" s="44"/>
      <c r="BA10" s="44"/>
      <c r="BB10" s="44">
        <f>データ!X6</f>
        <v>9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127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125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126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【329.28】</v>
      </c>
      <c r="I86" s="25" t="str">
        <f>データ!CA6</f>
        <v>【60.55】</v>
      </c>
      <c r="J86" s="25" t="str">
        <f>データ!CL6</f>
        <v>【269.12】</v>
      </c>
      <c r="K86" s="25" t="str">
        <f>データ!CW6</f>
        <v>【59.35】</v>
      </c>
      <c r="L86" s="25" t="str">
        <f>データ!DH6</f>
        <v>【76.98】</v>
      </c>
      <c r="M86" s="25" t="s">
        <v>57</v>
      </c>
      <c r="N86" s="25" t="s">
        <v>58</v>
      </c>
      <c r="O86" s="25" t="str">
        <f>データ!EO6</f>
        <v>【-】</v>
      </c>
    </row>
  </sheetData>
  <sheetProtection algorithmName="SHA-512" hashValue="iZN1BMRW+UeBrU0C4Oh+Bcghp21DK9QDw56K//aV0Z90iYvLNoI5zXdkhEZ828WqDW5vr40YfNWiAj2RvDWGsQ==" saltValue="f80rHrQvMrsPAcxNe2CaYw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59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60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61</v>
      </c>
      <c r="B3" s="28" t="s">
        <v>62</v>
      </c>
      <c r="C3" s="28" t="s">
        <v>63</v>
      </c>
      <c r="D3" s="28" t="s">
        <v>64</v>
      </c>
      <c r="E3" s="28" t="s">
        <v>65</v>
      </c>
      <c r="F3" s="28" t="s">
        <v>66</v>
      </c>
      <c r="G3" s="28" t="s">
        <v>67</v>
      </c>
      <c r="H3" s="76" t="s">
        <v>68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69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70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71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72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73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74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75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76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77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78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79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80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81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82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83</v>
      </c>
      <c r="B5" s="30"/>
      <c r="C5" s="30"/>
      <c r="D5" s="30"/>
      <c r="E5" s="30"/>
      <c r="F5" s="30"/>
      <c r="G5" s="30"/>
      <c r="H5" s="31" t="s">
        <v>84</v>
      </c>
      <c r="I5" s="31" t="s">
        <v>85</v>
      </c>
      <c r="J5" s="31" t="s">
        <v>86</v>
      </c>
      <c r="K5" s="31" t="s">
        <v>87</v>
      </c>
      <c r="L5" s="31" t="s">
        <v>88</v>
      </c>
      <c r="M5" s="31" t="s">
        <v>5</v>
      </c>
      <c r="N5" s="31" t="s">
        <v>89</v>
      </c>
      <c r="O5" s="31" t="s">
        <v>90</v>
      </c>
      <c r="P5" s="31" t="s">
        <v>91</v>
      </c>
      <c r="Q5" s="31" t="s">
        <v>92</v>
      </c>
      <c r="R5" s="31" t="s">
        <v>93</v>
      </c>
      <c r="S5" s="31" t="s">
        <v>94</v>
      </c>
      <c r="T5" s="31" t="s">
        <v>95</v>
      </c>
      <c r="U5" s="31" t="s">
        <v>96</v>
      </c>
      <c r="V5" s="31" t="s">
        <v>97</v>
      </c>
      <c r="W5" s="31" t="s">
        <v>98</v>
      </c>
      <c r="X5" s="31" t="s">
        <v>99</v>
      </c>
      <c r="Y5" s="31" t="s">
        <v>100</v>
      </c>
      <c r="Z5" s="31" t="s">
        <v>101</v>
      </c>
      <c r="AA5" s="31" t="s">
        <v>102</v>
      </c>
      <c r="AB5" s="31" t="s">
        <v>103</v>
      </c>
      <c r="AC5" s="31" t="s">
        <v>104</v>
      </c>
      <c r="AD5" s="31" t="s">
        <v>105</v>
      </c>
      <c r="AE5" s="31" t="s">
        <v>106</v>
      </c>
      <c r="AF5" s="31" t="s">
        <v>107</v>
      </c>
      <c r="AG5" s="31" t="s">
        <v>108</v>
      </c>
      <c r="AH5" s="31" t="s">
        <v>109</v>
      </c>
      <c r="AI5" s="31" t="s">
        <v>43</v>
      </c>
      <c r="AJ5" s="31" t="s">
        <v>100</v>
      </c>
      <c r="AK5" s="31" t="s">
        <v>101</v>
      </c>
      <c r="AL5" s="31" t="s">
        <v>102</v>
      </c>
      <c r="AM5" s="31" t="s">
        <v>103</v>
      </c>
      <c r="AN5" s="31" t="s">
        <v>104</v>
      </c>
      <c r="AO5" s="31" t="s">
        <v>105</v>
      </c>
      <c r="AP5" s="31" t="s">
        <v>106</v>
      </c>
      <c r="AQ5" s="31" t="s">
        <v>107</v>
      </c>
      <c r="AR5" s="31" t="s">
        <v>108</v>
      </c>
      <c r="AS5" s="31" t="s">
        <v>109</v>
      </c>
      <c r="AT5" s="31" t="s">
        <v>110</v>
      </c>
      <c r="AU5" s="31" t="s">
        <v>100</v>
      </c>
      <c r="AV5" s="31" t="s">
        <v>101</v>
      </c>
      <c r="AW5" s="31" t="s">
        <v>102</v>
      </c>
      <c r="AX5" s="31" t="s">
        <v>103</v>
      </c>
      <c r="AY5" s="31" t="s">
        <v>104</v>
      </c>
      <c r="AZ5" s="31" t="s">
        <v>105</v>
      </c>
      <c r="BA5" s="31" t="s">
        <v>106</v>
      </c>
      <c r="BB5" s="31" t="s">
        <v>107</v>
      </c>
      <c r="BC5" s="31" t="s">
        <v>108</v>
      </c>
      <c r="BD5" s="31" t="s">
        <v>109</v>
      </c>
      <c r="BE5" s="31" t="s">
        <v>110</v>
      </c>
      <c r="BF5" s="31" t="s">
        <v>100</v>
      </c>
      <c r="BG5" s="31" t="s">
        <v>101</v>
      </c>
      <c r="BH5" s="31" t="s">
        <v>102</v>
      </c>
      <c r="BI5" s="31" t="s">
        <v>103</v>
      </c>
      <c r="BJ5" s="31" t="s">
        <v>104</v>
      </c>
      <c r="BK5" s="31" t="s">
        <v>105</v>
      </c>
      <c r="BL5" s="31" t="s">
        <v>106</v>
      </c>
      <c r="BM5" s="31" t="s">
        <v>107</v>
      </c>
      <c r="BN5" s="31" t="s">
        <v>108</v>
      </c>
      <c r="BO5" s="31" t="s">
        <v>109</v>
      </c>
      <c r="BP5" s="31" t="s">
        <v>110</v>
      </c>
      <c r="BQ5" s="31" t="s">
        <v>100</v>
      </c>
      <c r="BR5" s="31" t="s">
        <v>101</v>
      </c>
      <c r="BS5" s="31" t="s">
        <v>102</v>
      </c>
      <c r="BT5" s="31" t="s">
        <v>103</v>
      </c>
      <c r="BU5" s="31" t="s">
        <v>104</v>
      </c>
      <c r="BV5" s="31" t="s">
        <v>105</v>
      </c>
      <c r="BW5" s="31" t="s">
        <v>106</v>
      </c>
      <c r="BX5" s="31" t="s">
        <v>107</v>
      </c>
      <c r="BY5" s="31" t="s">
        <v>108</v>
      </c>
      <c r="BZ5" s="31" t="s">
        <v>109</v>
      </c>
      <c r="CA5" s="31" t="s">
        <v>110</v>
      </c>
      <c r="CB5" s="31" t="s">
        <v>100</v>
      </c>
      <c r="CC5" s="31" t="s">
        <v>101</v>
      </c>
      <c r="CD5" s="31" t="s">
        <v>102</v>
      </c>
      <c r="CE5" s="31" t="s">
        <v>103</v>
      </c>
      <c r="CF5" s="31" t="s">
        <v>104</v>
      </c>
      <c r="CG5" s="31" t="s">
        <v>105</v>
      </c>
      <c r="CH5" s="31" t="s">
        <v>106</v>
      </c>
      <c r="CI5" s="31" t="s">
        <v>107</v>
      </c>
      <c r="CJ5" s="31" t="s">
        <v>108</v>
      </c>
      <c r="CK5" s="31" t="s">
        <v>109</v>
      </c>
      <c r="CL5" s="31" t="s">
        <v>110</v>
      </c>
      <c r="CM5" s="31" t="s">
        <v>100</v>
      </c>
      <c r="CN5" s="31" t="s">
        <v>101</v>
      </c>
      <c r="CO5" s="31" t="s">
        <v>102</v>
      </c>
      <c r="CP5" s="31" t="s">
        <v>103</v>
      </c>
      <c r="CQ5" s="31" t="s">
        <v>104</v>
      </c>
      <c r="CR5" s="31" t="s">
        <v>105</v>
      </c>
      <c r="CS5" s="31" t="s">
        <v>106</v>
      </c>
      <c r="CT5" s="31" t="s">
        <v>107</v>
      </c>
      <c r="CU5" s="31" t="s">
        <v>108</v>
      </c>
      <c r="CV5" s="31" t="s">
        <v>109</v>
      </c>
      <c r="CW5" s="31" t="s">
        <v>110</v>
      </c>
      <c r="CX5" s="31" t="s">
        <v>100</v>
      </c>
      <c r="CY5" s="31" t="s">
        <v>101</v>
      </c>
      <c r="CZ5" s="31" t="s">
        <v>102</v>
      </c>
      <c r="DA5" s="31" t="s">
        <v>103</v>
      </c>
      <c r="DB5" s="31" t="s">
        <v>104</v>
      </c>
      <c r="DC5" s="31" t="s">
        <v>105</v>
      </c>
      <c r="DD5" s="31" t="s">
        <v>106</v>
      </c>
      <c r="DE5" s="31" t="s">
        <v>107</v>
      </c>
      <c r="DF5" s="31" t="s">
        <v>108</v>
      </c>
      <c r="DG5" s="31" t="s">
        <v>109</v>
      </c>
      <c r="DH5" s="31" t="s">
        <v>110</v>
      </c>
      <c r="DI5" s="31" t="s">
        <v>100</v>
      </c>
      <c r="DJ5" s="31" t="s">
        <v>101</v>
      </c>
      <c r="DK5" s="31" t="s">
        <v>102</v>
      </c>
      <c r="DL5" s="31" t="s">
        <v>103</v>
      </c>
      <c r="DM5" s="31" t="s">
        <v>104</v>
      </c>
      <c r="DN5" s="31" t="s">
        <v>105</v>
      </c>
      <c r="DO5" s="31" t="s">
        <v>106</v>
      </c>
      <c r="DP5" s="31" t="s">
        <v>107</v>
      </c>
      <c r="DQ5" s="31" t="s">
        <v>108</v>
      </c>
      <c r="DR5" s="31" t="s">
        <v>109</v>
      </c>
      <c r="DS5" s="31" t="s">
        <v>110</v>
      </c>
      <c r="DT5" s="31" t="s">
        <v>100</v>
      </c>
      <c r="DU5" s="31" t="s">
        <v>101</v>
      </c>
      <c r="DV5" s="31" t="s">
        <v>102</v>
      </c>
      <c r="DW5" s="31" t="s">
        <v>103</v>
      </c>
      <c r="DX5" s="31" t="s">
        <v>104</v>
      </c>
      <c r="DY5" s="31" t="s">
        <v>105</v>
      </c>
      <c r="DZ5" s="31" t="s">
        <v>106</v>
      </c>
      <c r="EA5" s="31" t="s">
        <v>107</v>
      </c>
      <c r="EB5" s="31" t="s">
        <v>108</v>
      </c>
      <c r="EC5" s="31" t="s">
        <v>109</v>
      </c>
      <c r="ED5" s="31" t="s">
        <v>110</v>
      </c>
      <c r="EE5" s="31" t="s">
        <v>100</v>
      </c>
      <c r="EF5" s="31" t="s">
        <v>101</v>
      </c>
      <c r="EG5" s="31" t="s">
        <v>102</v>
      </c>
      <c r="EH5" s="31" t="s">
        <v>103</v>
      </c>
      <c r="EI5" s="31" t="s">
        <v>104</v>
      </c>
      <c r="EJ5" s="31" t="s">
        <v>105</v>
      </c>
      <c r="EK5" s="31" t="s">
        <v>106</v>
      </c>
      <c r="EL5" s="31" t="s">
        <v>107</v>
      </c>
      <c r="EM5" s="31" t="s">
        <v>108</v>
      </c>
      <c r="EN5" s="31" t="s">
        <v>109</v>
      </c>
      <c r="EO5" s="31" t="s">
        <v>110</v>
      </c>
    </row>
    <row r="6" spans="1:145" s="35" customFormat="1" x14ac:dyDescent="0.15">
      <c r="A6" s="27" t="s">
        <v>111</v>
      </c>
      <c r="B6" s="32">
        <f>B7</f>
        <v>2017</v>
      </c>
      <c r="C6" s="32">
        <f t="shared" ref="C6:X6" si="3">C7</f>
        <v>72079</v>
      </c>
      <c r="D6" s="32">
        <f t="shared" si="3"/>
        <v>47</v>
      </c>
      <c r="E6" s="32">
        <f t="shared" si="3"/>
        <v>18</v>
      </c>
      <c r="F6" s="32">
        <f t="shared" si="3"/>
        <v>0</v>
      </c>
      <c r="G6" s="32">
        <f t="shared" si="3"/>
        <v>0</v>
      </c>
      <c r="H6" s="32" t="str">
        <f t="shared" si="3"/>
        <v>福島県　須賀川市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特定地域生活排水処理</v>
      </c>
      <c r="L6" s="32" t="str">
        <f t="shared" si="3"/>
        <v>K2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0.16</v>
      </c>
      <c r="Q6" s="33">
        <f t="shared" si="3"/>
        <v>100</v>
      </c>
      <c r="R6" s="33">
        <f t="shared" si="3"/>
        <v>4752</v>
      </c>
      <c r="S6" s="33">
        <f t="shared" si="3"/>
        <v>77153</v>
      </c>
      <c r="T6" s="33">
        <f t="shared" si="3"/>
        <v>279.43</v>
      </c>
      <c r="U6" s="33">
        <f t="shared" si="3"/>
        <v>276.11</v>
      </c>
      <c r="V6" s="33">
        <f t="shared" si="3"/>
        <v>126</v>
      </c>
      <c r="W6" s="33">
        <f t="shared" si="3"/>
        <v>14</v>
      </c>
      <c r="X6" s="33">
        <f t="shared" si="3"/>
        <v>9</v>
      </c>
      <c r="Y6" s="34">
        <f>IF(Y7="",NA(),Y7)</f>
        <v>79.38</v>
      </c>
      <c r="Z6" s="34">
        <f t="shared" ref="Z6:AH6" si="4">IF(Z7="",NA(),Z7)</f>
        <v>100</v>
      </c>
      <c r="AA6" s="34">
        <f t="shared" si="4"/>
        <v>78.3</v>
      </c>
      <c r="AB6" s="34">
        <f t="shared" si="4"/>
        <v>79.95</v>
      </c>
      <c r="AC6" s="34">
        <f t="shared" si="4"/>
        <v>100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1.38</v>
      </c>
      <c r="BG6" s="33">
        <f t="shared" ref="BG6:BO6" si="7">IF(BG7="",NA(),BG7)</f>
        <v>0</v>
      </c>
      <c r="BH6" s="33">
        <f t="shared" si="7"/>
        <v>0</v>
      </c>
      <c r="BI6" s="34">
        <f t="shared" si="7"/>
        <v>143.69</v>
      </c>
      <c r="BJ6" s="34">
        <f t="shared" si="7"/>
        <v>47.25</v>
      </c>
      <c r="BK6" s="34">
        <f t="shared" si="7"/>
        <v>232.83</v>
      </c>
      <c r="BL6" s="34">
        <f t="shared" si="7"/>
        <v>261.08</v>
      </c>
      <c r="BM6" s="34">
        <f t="shared" si="7"/>
        <v>241.49</v>
      </c>
      <c r="BN6" s="34">
        <f t="shared" si="7"/>
        <v>248.44</v>
      </c>
      <c r="BO6" s="34">
        <f t="shared" si="7"/>
        <v>244.85</v>
      </c>
      <c r="BP6" s="33" t="str">
        <f>IF(BP7="","",IF(BP7="-","【-】","【"&amp;SUBSTITUTE(TEXT(BP7,"#,##0.00"),"-","△")&amp;"】"))</f>
        <v>【329.28】</v>
      </c>
      <c r="BQ6" s="34">
        <f>IF(BQ7="",NA(),BQ7)</f>
        <v>65.81</v>
      </c>
      <c r="BR6" s="34">
        <f t="shared" ref="BR6:BZ6" si="8">IF(BR7="",NA(),BR7)</f>
        <v>75.55</v>
      </c>
      <c r="BS6" s="34">
        <f t="shared" si="8"/>
        <v>65.11</v>
      </c>
      <c r="BT6" s="34">
        <f t="shared" si="8"/>
        <v>73.260000000000005</v>
      </c>
      <c r="BU6" s="34">
        <f t="shared" si="8"/>
        <v>97.03</v>
      </c>
      <c r="BV6" s="34">
        <f t="shared" si="8"/>
        <v>67.92</v>
      </c>
      <c r="BW6" s="34">
        <f t="shared" si="8"/>
        <v>68.61</v>
      </c>
      <c r="BX6" s="34">
        <f t="shared" si="8"/>
        <v>65.7</v>
      </c>
      <c r="BY6" s="34">
        <f t="shared" si="8"/>
        <v>66.73</v>
      </c>
      <c r="BZ6" s="34">
        <f t="shared" si="8"/>
        <v>64.78</v>
      </c>
      <c r="CA6" s="33" t="str">
        <f>IF(CA7="","",IF(CA7="-","【-】","【"&amp;SUBSTITUTE(TEXT(CA7,"#,##0.00"),"-","△")&amp;"】"))</f>
        <v>【60.55】</v>
      </c>
      <c r="CB6" s="34">
        <f>IF(CB7="",NA(),CB7)</f>
        <v>396.53</v>
      </c>
      <c r="CC6" s="34">
        <f t="shared" ref="CC6:CK6" si="9">IF(CC7="",NA(),CC7)</f>
        <v>334.58</v>
      </c>
      <c r="CD6" s="34">
        <f t="shared" si="9"/>
        <v>400.02</v>
      </c>
      <c r="CE6" s="34">
        <f t="shared" si="9"/>
        <v>341.61</v>
      </c>
      <c r="CF6" s="34">
        <f t="shared" si="9"/>
        <v>329.74</v>
      </c>
      <c r="CG6" s="34">
        <f t="shared" si="9"/>
        <v>229.12</v>
      </c>
      <c r="CH6" s="34">
        <f t="shared" si="9"/>
        <v>241.18</v>
      </c>
      <c r="CI6" s="34">
        <f t="shared" si="9"/>
        <v>247.94</v>
      </c>
      <c r="CJ6" s="34">
        <f t="shared" si="9"/>
        <v>241.29</v>
      </c>
      <c r="CK6" s="34">
        <f t="shared" si="9"/>
        <v>250.21</v>
      </c>
      <c r="CL6" s="33" t="str">
        <f>IF(CL7="","",IF(CL7="-","【-】","【"&amp;SUBSTITUTE(TEXT(CL7,"#,##0.00"),"-","△")&amp;"】"))</f>
        <v>【269.12】</v>
      </c>
      <c r="CM6" s="34">
        <f>IF(CM7="",NA(),CM7)</f>
        <v>55.77</v>
      </c>
      <c r="CN6" s="34">
        <f t="shared" ref="CN6:CV6" si="10">IF(CN7="",NA(),CN7)</f>
        <v>54.72</v>
      </c>
      <c r="CO6" s="34">
        <f t="shared" si="10"/>
        <v>54.55</v>
      </c>
      <c r="CP6" s="34">
        <f t="shared" si="10"/>
        <v>47.76</v>
      </c>
      <c r="CQ6" s="34">
        <f t="shared" si="10"/>
        <v>58.49</v>
      </c>
      <c r="CR6" s="34">
        <f t="shared" si="10"/>
        <v>59.5</v>
      </c>
      <c r="CS6" s="34">
        <f t="shared" si="10"/>
        <v>53.84</v>
      </c>
      <c r="CT6" s="34">
        <f t="shared" si="10"/>
        <v>60.25</v>
      </c>
      <c r="CU6" s="34">
        <f t="shared" si="10"/>
        <v>61.94</v>
      </c>
      <c r="CV6" s="34">
        <f t="shared" si="10"/>
        <v>61.79</v>
      </c>
      <c r="CW6" s="33" t="str">
        <f>IF(CW7="","",IF(CW7="-","【-】","【"&amp;SUBSTITUTE(TEXT(CW7,"#,##0.00"),"-","△")&amp;"】"))</f>
        <v>【59.35】</v>
      </c>
      <c r="CX6" s="34">
        <f>IF(CX7="",NA(),CX7)</f>
        <v>100</v>
      </c>
      <c r="CY6" s="34">
        <f t="shared" ref="CY6:DG6" si="11">IF(CY7="",NA(),CY7)</f>
        <v>100</v>
      </c>
      <c r="CZ6" s="34">
        <f t="shared" si="11"/>
        <v>100</v>
      </c>
      <c r="DA6" s="34">
        <f t="shared" si="11"/>
        <v>100</v>
      </c>
      <c r="DB6" s="34">
        <f t="shared" si="11"/>
        <v>100</v>
      </c>
      <c r="DC6" s="34">
        <f t="shared" si="11"/>
        <v>92.37</v>
      </c>
      <c r="DD6" s="34">
        <f t="shared" si="11"/>
        <v>95.04</v>
      </c>
      <c r="DE6" s="34">
        <f t="shared" si="11"/>
        <v>95.26</v>
      </c>
      <c r="DF6" s="34">
        <f t="shared" si="11"/>
        <v>94.14</v>
      </c>
      <c r="DG6" s="34">
        <f t="shared" si="11"/>
        <v>92.44</v>
      </c>
      <c r="DH6" s="33" t="str">
        <f>IF(DH7="","",IF(DH7="-","【-】","【"&amp;SUBSTITUTE(TEXT(DH7,"#,##0.00"),"-","△")&amp;"】"))</f>
        <v>【76.98】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 t="str">
        <f>IF(EE7="",NA(),EE7)</f>
        <v>-</v>
      </c>
      <c r="EF6" s="34" t="str">
        <f t="shared" ref="EF6:EN6" si="14">IF(EF7="",NA(),EF7)</f>
        <v>-</v>
      </c>
      <c r="EG6" s="34" t="str">
        <f t="shared" si="14"/>
        <v>-</v>
      </c>
      <c r="EH6" s="34" t="str">
        <f t="shared" si="14"/>
        <v>-</v>
      </c>
      <c r="EI6" s="34" t="str">
        <f t="shared" si="14"/>
        <v>-</v>
      </c>
      <c r="EJ6" s="34" t="str">
        <f t="shared" si="14"/>
        <v>-</v>
      </c>
      <c r="EK6" s="34" t="str">
        <f t="shared" si="14"/>
        <v>-</v>
      </c>
      <c r="EL6" s="34" t="str">
        <f t="shared" si="14"/>
        <v>-</v>
      </c>
      <c r="EM6" s="34" t="str">
        <f t="shared" si="14"/>
        <v>-</v>
      </c>
      <c r="EN6" s="34" t="str">
        <f t="shared" si="14"/>
        <v>-</v>
      </c>
      <c r="EO6" s="33" t="str">
        <f>IF(EO7="","",IF(EO7="-","【-】","【"&amp;SUBSTITUTE(TEXT(EO7,"#,##0.00"),"-","△")&amp;"】"))</f>
        <v>【-】</v>
      </c>
    </row>
    <row r="7" spans="1:145" s="35" customFormat="1" x14ac:dyDescent="0.15">
      <c r="A7" s="27"/>
      <c r="B7" s="36">
        <v>2017</v>
      </c>
      <c r="C7" s="36">
        <v>72079</v>
      </c>
      <c r="D7" s="36">
        <v>47</v>
      </c>
      <c r="E7" s="36">
        <v>18</v>
      </c>
      <c r="F7" s="36">
        <v>0</v>
      </c>
      <c r="G7" s="36">
        <v>0</v>
      </c>
      <c r="H7" s="36" t="s">
        <v>112</v>
      </c>
      <c r="I7" s="36" t="s">
        <v>113</v>
      </c>
      <c r="J7" s="36" t="s">
        <v>114</v>
      </c>
      <c r="K7" s="36" t="s">
        <v>115</v>
      </c>
      <c r="L7" s="36" t="s">
        <v>116</v>
      </c>
      <c r="M7" s="36" t="s">
        <v>117</v>
      </c>
      <c r="N7" s="37" t="s">
        <v>118</v>
      </c>
      <c r="O7" s="37" t="s">
        <v>119</v>
      </c>
      <c r="P7" s="37">
        <v>0.16</v>
      </c>
      <c r="Q7" s="37">
        <v>100</v>
      </c>
      <c r="R7" s="37">
        <v>4752</v>
      </c>
      <c r="S7" s="37">
        <v>77153</v>
      </c>
      <c r="T7" s="37">
        <v>279.43</v>
      </c>
      <c r="U7" s="37">
        <v>276.11</v>
      </c>
      <c r="V7" s="37">
        <v>126</v>
      </c>
      <c r="W7" s="37">
        <v>14</v>
      </c>
      <c r="X7" s="37">
        <v>9</v>
      </c>
      <c r="Y7" s="37">
        <v>79.38</v>
      </c>
      <c r="Z7" s="37">
        <v>100</v>
      </c>
      <c r="AA7" s="37">
        <v>78.3</v>
      </c>
      <c r="AB7" s="37">
        <v>79.95</v>
      </c>
      <c r="AC7" s="37">
        <v>100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1.38</v>
      </c>
      <c r="BG7" s="37">
        <v>0</v>
      </c>
      <c r="BH7" s="37">
        <v>0</v>
      </c>
      <c r="BI7" s="37">
        <v>143.69</v>
      </c>
      <c r="BJ7" s="37">
        <v>47.25</v>
      </c>
      <c r="BK7" s="37">
        <v>232.83</v>
      </c>
      <c r="BL7" s="37">
        <v>261.08</v>
      </c>
      <c r="BM7" s="37">
        <v>241.49</v>
      </c>
      <c r="BN7" s="37">
        <v>248.44</v>
      </c>
      <c r="BO7" s="37">
        <v>244.85</v>
      </c>
      <c r="BP7" s="37">
        <v>329.28</v>
      </c>
      <c r="BQ7" s="37">
        <v>65.81</v>
      </c>
      <c r="BR7" s="37">
        <v>75.55</v>
      </c>
      <c r="BS7" s="37">
        <v>65.11</v>
      </c>
      <c r="BT7" s="37">
        <v>73.260000000000005</v>
      </c>
      <c r="BU7" s="37">
        <v>97.03</v>
      </c>
      <c r="BV7" s="37">
        <v>67.92</v>
      </c>
      <c r="BW7" s="37">
        <v>68.61</v>
      </c>
      <c r="BX7" s="37">
        <v>65.7</v>
      </c>
      <c r="BY7" s="37">
        <v>66.73</v>
      </c>
      <c r="BZ7" s="37">
        <v>64.78</v>
      </c>
      <c r="CA7" s="37">
        <v>60.55</v>
      </c>
      <c r="CB7" s="37">
        <v>396.53</v>
      </c>
      <c r="CC7" s="37">
        <v>334.58</v>
      </c>
      <c r="CD7" s="37">
        <v>400.02</v>
      </c>
      <c r="CE7" s="37">
        <v>341.61</v>
      </c>
      <c r="CF7" s="37">
        <v>329.74</v>
      </c>
      <c r="CG7" s="37">
        <v>229.12</v>
      </c>
      <c r="CH7" s="37">
        <v>241.18</v>
      </c>
      <c r="CI7" s="37">
        <v>247.94</v>
      </c>
      <c r="CJ7" s="37">
        <v>241.29</v>
      </c>
      <c r="CK7" s="37">
        <v>250.21</v>
      </c>
      <c r="CL7" s="37">
        <v>269.12</v>
      </c>
      <c r="CM7" s="37">
        <v>55.77</v>
      </c>
      <c r="CN7" s="37">
        <v>54.72</v>
      </c>
      <c r="CO7" s="37">
        <v>54.55</v>
      </c>
      <c r="CP7" s="37">
        <v>47.76</v>
      </c>
      <c r="CQ7" s="37">
        <v>58.49</v>
      </c>
      <c r="CR7" s="37">
        <v>59.5</v>
      </c>
      <c r="CS7" s="37">
        <v>53.84</v>
      </c>
      <c r="CT7" s="37">
        <v>60.25</v>
      </c>
      <c r="CU7" s="37">
        <v>61.94</v>
      </c>
      <c r="CV7" s="37">
        <v>61.79</v>
      </c>
      <c r="CW7" s="37">
        <v>59.35</v>
      </c>
      <c r="CX7" s="37">
        <v>100</v>
      </c>
      <c r="CY7" s="37">
        <v>100</v>
      </c>
      <c r="CZ7" s="37">
        <v>100</v>
      </c>
      <c r="DA7" s="37">
        <v>100</v>
      </c>
      <c r="DB7" s="37">
        <v>100</v>
      </c>
      <c r="DC7" s="37">
        <v>92.37</v>
      </c>
      <c r="DD7" s="37">
        <v>95.04</v>
      </c>
      <c r="DE7" s="37">
        <v>95.26</v>
      </c>
      <c r="DF7" s="37">
        <v>94.14</v>
      </c>
      <c r="DG7" s="37">
        <v>92.44</v>
      </c>
      <c r="DH7" s="37">
        <v>76.98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118</v>
      </c>
      <c r="EF7" s="37" t="s">
        <v>118</v>
      </c>
      <c r="EG7" s="37" t="s">
        <v>118</v>
      </c>
      <c r="EH7" s="37" t="s">
        <v>118</v>
      </c>
      <c r="EI7" s="37" t="s">
        <v>118</v>
      </c>
      <c r="EJ7" s="37" t="s">
        <v>118</v>
      </c>
      <c r="EK7" s="37" t="s">
        <v>118</v>
      </c>
      <c r="EL7" s="37" t="s">
        <v>118</v>
      </c>
      <c r="EM7" s="37" t="s">
        <v>118</v>
      </c>
      <c r="EN7" s="37" t="s">
        <v>118</v>
      </c>
      <c r="EO7" s="37" t="s">
        <v>118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120</v>
      </c>
      <c r="C9" s="39" t="s">
        <v>121</v>
      </c>
      <c r="D9" s="39" t="s">
        <v>122</v>
      </c>
      <c r="E9" s="39" t="s">
        <v>123</v>
      </c>
      <c r="F9" s="39" t="s">
        <v>124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62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貴之</cp:lastModifiedBy>
  <cp:lastPrinted>2019-01-28T05:22:31Z</cp:lastPrinted>
  <dcterms:created xsi:type="dcterms:W3CDTF">2018-12-03T09:38:27Z</dcterms:created>
  <dcterms:modified xsi:type="dcterms:W3CDTF">2019-01-30T07:29:32Z</dcterms:modified>
  <cp:category/>
</cp:coreProperties>
</file>