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/oo3gOeBqqnHwjaKPf3To236gU5opiOkXDi7WNhCJ1yQ0cJHK8NZ7N1Xoi3bCRpi7voT6TRVEyVLlZF8fP61Lg==" workbookSaltValue="B7VY8DZr4A2aFVVFUTvuX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<sst xmlns="http://schemas.openxmlformats.org/spreadsheetml/2006/main" count="244" uniqueCount="126">
  <si>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</si>
  <si>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</si>
  <si>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</si>
  <si>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</si>
  <si>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</si>
  <si>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</si>
  <si>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</si>
  <si>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</si>
  <si>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</si>
  <si>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</si>
  <si>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</si>
  <si>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</si>
  <si>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</si>
  <si>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</si>
  <si>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</si>
  <si>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</si>
  <si>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</si>
  <si>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</si>
  <si>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</si>
  <si>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</si>
  <si>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</si>
  <si>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</si>
  <si>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</si>
  <si>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</si>
  <si>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</si>
  <si>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</si>
  <si>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</si>
  <si>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</si>
  <si>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</si>
  <si>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</si>
  <si>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</si>
  <si>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</si>
  <si>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</si>
  <si>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</si>
  <si>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</si>
  <si>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</si>
  <si>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</si>
  <si>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</si>
  <si>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</si>
  <si>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</si>
  <si>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</si>
  <si>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</si>
  <si>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</si>
  <si>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</si>
  <si>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</si>
  <si>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</si>
  <si>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</si>
  <si>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</si>
  <si>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</si>
  <si>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</si>
  <si>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</si>
  <si>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</si>
  <si>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</si>
  <si>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</si>
  <si>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</si>
  <si>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</si>
  <si>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</si>
  <si>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</si>
  <si>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</si>
  <si>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</si>
  <si>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</si>
  <si>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</si>
  <si>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</si>
  <si>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</si>
  <si>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</si>
  <si>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</si>
  <si>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</si>
  <si>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</si>
  <si>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</si>
  <si>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</si>
  <si>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</si>
  <si>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</si>
  <si>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</si>
  <si>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</si>
  <si>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</si>
  <si>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</si>
  <si>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</si>
  <si>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</si>
  <si>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</si>
  <si>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</si>
  <si>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</si>
  <si>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</si>
  <si>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</si>
  <si>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</si>
  <si>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</si>
  <si>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</si>
  <si>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</si>
  <si>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</si>
  <si>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</si>
  <si>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</si>
  <si>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</si>
  <si>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</si>
  <si>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</si>
  <si>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</si>
  <si>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</si>
  <si>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</si>
  <si>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</si>
  <si>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</si>
  <si>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</si>
  <si>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</si>
  <si>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</si>
  <si>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</si>
  <si>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</si>
  <si>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</si>
  <si>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</si>
  <si>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</si>
  <si>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</si>
  <si>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</si>
  <si>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</si>
  <si>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</si>
  <si>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</si>
  <si>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</si>
  <si>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</si>
  <si>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公共下水道</t>
  </si>
  <si>
    <t>Bd2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</si>
  <si>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</si>
  <si>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</si>
  <si>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</si>
  <si>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</si>
  <si>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</si>
  <si>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</si>
  <si>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</si>
  <si>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</si>
  <si>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水洗化率の低さと使用料の低さが使用料収入の低迷につながり、各数値を押し下げている原因となっている。
　平成30年度より、使用料の改定を行ったので、今後各数値も上昇していくと予想される。</t>
    <rPh sb="1" eb="3">
      <t>スイセン</t>
    </rPh>
    <rPh sb="3" eb="4">
      <t>カ</t>
    </rPh>
    <rPh sb="4" eb="5">
      <t>リツ</t>
    </rPh>
    <rPh sb="6" eb="7">
      <t>ヒク</t>
    </rPh>
    <rPh sb="9" eb="12">
      <t>シヨウリョウ</t>
    </rPh>
    <rPh sb="13" eb="14">
      <t>ヒク</t>
    </rPh>
    <rPh sb="16" eb="19">
      <t>シヨウリョウ</t>
    </rPh>
    <rPh sb="19" eb="21">
      <t>シュウニュウ</t>
    </rPh>
    <rPh sb="22" eb="24">
      <t>テイメイ</t>
    </rPh>
    <rPh sb="30" eb="33">
      <t>カクスウチ</t>
    </rPh>
    <rPh sb="34" eb="35">
      <t>オ</t>
    </rPh>
    <rPh sb="36" eb="37">
      <t>サ</t>
    </rPh>
    <rPh sb="41" eb="43">
      <t>ゲンイン</t>
    </rPh>
    <rPh sb="52" eb="54">
      <t>ヘイセイ</t>
    </rPh>
    <rPh sb="56" eb="58">
      <t>ネンド</t>
    </rPh>
    <rPh sb="61" eb="64">
      <t>シヨウリョウ</t>
    </rPh>
    <rPh sb="65" eb="67">
      <t>カイテイ</t>
    </rPh>
    <rPh sb="68" eb="69">
      <t>オコナ</t>
    </rPh>
    <rPh sb="74" eb="76">
      <t>コンゴ</t>
    </rPh>
    <rPh sb="76" eb="79">
      <t>カクスウチ</t>
    </rPh>
    <rPh sb="80" eb="82">
      <t>ジョウショウ</t>
    </rPh>
    <rPh sb="87" eb="89">
      <t>ヨソウ</t>
    </rPh>
    <phoneticPr fontId="4"/>
  </si>
  <si>
    <t>①収益的収支比率：他会計繰入金等の減少により、収益的収支比率は減少した。今後経営改善に向けた取組が必要である。
④企業債残高対事業規模比率：類似団体と比較すると同程度の値となっている。昨年度に比べ、企業債残高は減少し、使用料収入も増加したが、企業債に対する一般会計負担金が大きく減少したため、企業債残高対事業規模比率は上昇した。
⑤経費回収率：類似団体と比較すると低い値となっている。平成30年度より、使用料の改定を行ったので、今後上昇すると予想される。
⑥汚水処理原価：小作田浄化センターの供用開始に伴う維持管理費等の増加により、汚水処理原価が増加した。
⑦施設利用率：平成29年度より、小作田浄化センターが供用開始となった。今後新規接続が見込まれるため、施設利用率は上昇すると予想される。
⑧水洗化率：類似団体と比較しても低い値である。事業区域の整備が完了しておらず、年々処理区域が拡大しているため、新規接続者は増加しているものの、水洗化率は低い値のままである。</t>
    <rPh sb="1" eb="4">
      <t>シュウエキテキ</t>
    </rPh>
    <rPh sb="4" eb="6">
      <t>シュウシ</t>
    </rPh>
    <rPh sb="6" eb="7">
      <t>ヒ</t>
    </rPh>
    <rPh sb="7" eb="8">
      <t>リツ</t>
    </rPh>
    <rPh sb="9" eb="10">
      <t>タ</t>
    </rPh>
    <rPh sb="10" eb="12">
      <t>カイケイ</t>
    </rPh>
    <rPh sb="12" eb="14">
      <t>クリイレ</t>
    </rPh>
    <rPh sb="14" eb="15">
      <t>キン</t>
    </rPh>
    <rPh sb="15" eb="16">
      <t>トウ</t>
    </rPh>
    <rPh sb="17" eb="19">
      <t>ゲンショウ</t>
    </rPh>
    <rPh sb="23" eb="26">
      <t>シュウエキテキ</t>
    </rPh>
    <rPh sb="26" eb="28">
      <t>シュウシ</t>
    </rPh>
    <rPh sb="28" eb="30">
      <t>ヒリツ</t>
    </rPh>
    <rPh sb="31" eb="33">
      <t>ゲンショウ</t>
    </rPh>
    <rPh sb="36" eb="38">
      <t>コンゴ</t>
    </rPh>
    <rPh sb="38" eb="40">
      <t>ケイエイ</t>
    </rPh>
    <rPh sb="40" eb="42">
      <t>カイゼン</t>
    </rPh>
    <rPh sb="43" eb="44">
      <t>ム</t>
    </rPh>
    <rPh sb="46" eb="48">
      <t>トリクミ</t>
    </rPh>
    <rPh sb="49" eb="51">
      <t>ヒツヨウ</t>
    </rPh>
    <rPh sb="57" eb="59">
      <t>キギョウ</t>
    </rPh>
    <rPh sb="59" eb="60">
      <t>サイ</t>
    </rPh>
    <rPh sb="60" eb="62">
      <t>ザンダカ</t>
    </rPh>
    <rPh sb="62" eb="63">
      <t>タイ</t>
    </rPh>
    <rPh sb="63" eb="65">
      <t>ジギョウ</t>
    </rPh>
    <rPh sb="65" eb="67">
      <t>キボ</t>
    </rPh>
    <rPh sb="67" eb="69">
      <t>ヒリツ</t>
    </rPh>
    <rPh sb="70" eb="72">
      <t>ルイジ</t>
    </rPh>
    <rPh sb="72" eb="74">
      <t>ダンタイ</t>
    </rPh>
    <rPh sb="75" eb="77">
      <t>ヒカク</t>
    </rPh>
    <rPh sb="80" eb="83">
      <t>ドウテイド</t>
    </rPh>
    <rPh sb="84" eb="85">
      <t>アタイ</t>
    </rPh>
    <rPh sb="92" eb="95">
      <t>サクネンド</t>
    </rPh>
    <rPh sb="96" eb="97">
      <t>クラ</t>
    </rPh>
    <rPh sb="99" eb="101">
      <t>キギョウ</t>
    </rPh>
    <rPh sb="101" eb="102">
      <t>サイ</t>
    </rPh>
    <rPh sb="102" eb="104">
      <t>ザンダカ</t>
    </rPh>
    <rPh sb="105" eb="107">
      <t>ゲンショウ</t>
    </rPh>
    <rPh sb="109" eb="112">
      <t>シヨウリョウ</t>
    </rPh>
    <rPh sb="112" eb="114">
      <t>シュウニュウ</t>
    </rPh>
    <rPh sb="115" eb="117">
      <t>ゾウカ</t>
    </rPh>
    <rPh sb="121" eb="123">
      <t>キギョウ</t>
    </rPh>
    <rPh sb="123" eb="124">
      <t>サイ</t>
    </rPh>
    <rPh sb="125" eb="126">
      <t>タイ</t>
    </rPh>
    <rPh sb="128" eb="130">
      <t>イッパン</t>
    </rPh>
    <rPh sb="130" eb="132">
      <t>カイケイ</t>
    </rPh>
    <rPh sb="132" eb="134">
      <t>フタン</t>
    </rPh>
    <rPh sb="134" eb="135">
      <t>キン</t>
    </rPh>
    <rPh sb="136" eb="137">
      <t>オオ</t>
    </rPh>
    <rPh sb="139" eb="141">
      <t>ゲンショウ</t>
    </rPh>
    <rPh sb="146" eb="148">
      <t>キギョウ</t>
    </rPh>
    <rPh sb="148" eb="149">
      <t>サイ</t>
    </rPh>
    <rPh sb="149" eb="151">
      <t>ザンダカ</t>
    </rPh>
    <rPh sb="151" eb="152">
      <t>タイ</t>
    </rPh>
    <rPh sb="152" eb="154">
      <t>ジギョウ</t>
    </rPh>
    <rPh sb="154" eb="156">
      <t>キボ</t>
    </rPh>
    <rPh sb="156" eb="158">
      <t>ヒリツ</t>
    </rPh>
    <rPh sb="159" eb="161">
      <t>ジョウショウ</t>
    </rPh>
    <rPh sb="166" eb="168">
      <t>ケイヒ</t>
    </rPh>
    <rPh sb="168" eb="170">
      <t>カイシュウ</t>
    </rPh>
    <rPh sb="170" eb="171">
      <t>リツ</t>
    </rPh>
    <rPh sb="172" eb="174">
      <t>ルイジ</t>
    </rPh>
    <rPh sb="174" eb="176">
      <t>ダンタイ</t>
    </rPh>
    <rPh sb="177" eb="179">
      <t>ヒカク</t>
    </rPh>
    <rPh sb="182" eb="183">
      <t>ヒク</t>
    </rPh>
    <rPh sb="184" eb="185">
      <t>アタイ</t>
    </rPh>
    <rPh sb="192" eb="194">
      <t>ヘイセイ</t>
    </rPh>
    <rPh sb="196" eb="198">
      <t>ネンド</t>
    </rPh>
    <rPh sb="201" eb="204">
      <t>シヨウリョウ</t>
    </rPh>
    <rPh sb="205" eb="207">
      <t>カイテイ</t>
    </rPh>
    <rPh sb="208" eb="209">
      <t>オコナ</t>
    </rPh>
    <rPh sb="214" eb="216">
      <t>コンゴ</t>
    </rPh>
    <rPh sb="216" eb="218">
      <t>ジョウショウ</t>
    </rPh>
    <rPh sb="221" eb="223">
      <t>ヨソウ</t>
    </rPh>
    <rPh sb="229" eb="231">
      <t>オスイ</t>
    </rPh>
    <rPh sb="231" eb="233">
      <t>ショリ</t>
    </rPh>
    <rPh sb="233" eb="235">
      <t>ゲンカ</t>
    </rPh>
    <rPh sb="236" eb="239">
      <t>コサクダ</t>
    </rPh>
    <rPh sb="239" eb="241">
      <t>ジョウカ</t>
    </rPh>
    <rPh sb="246" eb="248">
      <t>キョウヨウ</t>
    </rPh>
    <rPh sb="248" eb="250">
      <t>カイシ</t>
    </rPh>
    <rPh sb="251" eb="252">
      <t>トモナ</t>
    </rPh>
    <rPh sb="253" eb="255">
      <t>イジ</t>
    </rPh>
    <rPh sb="255" eb="258">
      <t>カンリヒ</t>
    </rPh>
    <rPh sb="258" eb="259">
      <t>トウ</t>
    </rPh>
    <rPh sb="260" eb="262">
      <t>ゾウカ</t>
    </rPh>
    <rPh sb="266" eb="268">
      <t>オスイ</t>
    </rPh>
    <rPh sb="268" eb="270">
      <t>ショリ</t>
    </rPh>
    <rPh sb="270" eb="272">
      <t>ゲンカ</t>
    </rPh>
    <rPh sb="273" eb="275">
      <t>ゾウカ</t>
    </rPh>
    <rPh sb="280" eb="282">
      <t>シセツ</t>
    </rPh>
    <rPh sb="282" eb="284">
      <t>リヨウ</t>
    </rPh>
    <rPh sb="284" eb="285">
      <t>リツ</t>
    </rPh>
    <rPh sb="286" eb="288">
      <t>ヘイセイ</t>
    </rPh>
    <rPh sb="290" eb="292">
      <t>ネンド</t>
    </rPh>
    <rPh sb="295" eb="298">
      <t>コサクダ</t>
    </rPh>
    <rPh sb="298" eb="300">
      <t>ジョウカ</t>
    </rPh>
    <rPh sb="305" eb="307">
      <t>キョウヨウ</t>
    </rPh>
    <rPh sb="307" eb="309">
      <t>カイシ</t>
    </rPh>
    <rPh sb="314" eb="316">
      <t>コンゴ</t>
    </rPh>
    <rPh sb="316" eb="318">
      <t>シンキ</t>
    </rPh>
    <rPh sb="318" eb="320">
      <t>セツゾク</t>
    </rPh>
    <rPh sb="321" eb="323">
      <t>ミコ</t>
    </rPh>
    <rPh sb="329" eb="331">
      <t>シセツ</t>
    </rPh>
    <rPh sb="331" eb="333">
      <t>リヨウ</t>
    </rPh>
    <rPh sb="333" eb="334">
      <t>リツ</t>
    </rPh>
    <rPh sb="335" eb="337">
      <t>ジョウショウ</t>
    </rPh>
    <rPh sb="340" eb="342">
      <t>ヨソウ</t>
    </rPh>
    <rPh sb="348" eb="351">
      <t>スイセンカ</t>
    </rPh>
    <rPh sb="351" eb="352">
      <t>リツ</t>
    </rPh>
    <rPh sb="353" eb="355">
      <t>ルイジ</t>
    </rPh>
    <rPh sb="355" eb="357">
      <t>ダンタイ</t>
    </rPh>
    <rPh sb="358" eb="360">
      <t>ヒカク</t>
    </rPh>
    <rPh sb="363" eb="364">
      <t>ヒク</t>
    </rPh>
    <rPh sb="365" eb="366">
      <t>アタイ</t>
    </rPh>
    <rPh sb="370" eb="372">
      <t>ジギョウ</t>
    </rPh>
    <rPh sb="372" eb="374">
      <t>クイキ</t>
    </rPh>
    <rPh sb="375" eb="377">
      <t>セイビ</t>
    </rPh>
    <rPh sb="378" eb="380">
      <t>カンリョウ</t>
    </rPh>
    <rPh sb="386" eb="388">
      <t>ネンネン</t>
    </rPh>
    <rPh sb="388" eb="390">
      <t>ショリ</t>
    </rPh>
    <rPh sb="390" eb="392">
      <t>クイキ</t>
    </rPh>
    <rPh sb="393" eb="395">
      <t>カクダイ</t>
    </rPh>
    <rPh sb="402" eb="404">
      <t>シンキ</t>
    </rPh>
    <rPh sb="404" eb="406">
      <t>セツゾク</t>
    </rPh>
    <rPh sb="406" eb="407">
      <t>シャ</t>
    </rPh>
    <rPh sb="408" eb="410">
      <t>ゾウカ</t>
    </rPh>
    <rPh sb="418" eb="421">
      <t>スイセンカ</t>
    </rPh>
    <rPh sb="421" eb="422">
      <t>リツ</t>
    </rPh>
    <rPh sb="423" eb="424">
      <t>ヒク</t>
    </rPh>
    <rPh sb="425" eb="426">
      <t>アタイ</t>
    </rPh>
    <phoneticPr fontId="4"/>
  </si>
  <si>
    <t>　昭和51年に事業を着手、平成4年より供用開始し、一番古い管渠でも供用開始から25年程度と比較的新しく更新時期に至っていないため、修繕・更新は行っていない。</t>
    <rPh sb="1" eb="3">
      <t>ショウワ</t>
    </rPh>
    <rPh sb="5" eb="6">
      <t>ネン</t>
    </rPh>
    <rPh sb="7" eb="9">
      <t>ジギョウ</t>
    </rPh>
    <rPh sb="10" eb="12">
      <t>チャクシュ</t>
    </rPh>
    <rPh sb="13" eb="15">
      <t>ヘイセイ</t>
    </rPh>
    <rPh sb="16" eb="17">
      <t>ネン</t>
    </rPh>
    <rPh sb="19" eb="21">
      <t>キョウヨウ</t>
    </rPh>
    <rPh sb="21" eb="23">
      <t>カイシ</t>
    </rPh>
    <rPh sb="25" eb="27">
      <t>イチバン</t>
    </rPh>
    <rPh sb="27" eb="28">
      <t>フル</t>
    </rPh>
    <rPh sb="29" eb="31">
      <t>カンキョ</t>
    </rPh>
    <rPh sb="33" eb="35">
      <t>キョウヨウ</t>
    </rPh>
    <rPh sb="35" eb="37">
      <t>カイシ</t>
    </rPh>
    <rPh sb="41" eb="42">
      <t>ネン</t>
    </rPh>
    <rPh sb="42" eb="44">
      <t>テイド</t>
    </rPh>
    <rPh sb="45" eb="47">
      <t>ヒカク</t>
    </rPh>
    <rPh sb="47" eb="48">
      <t>テキ</t>
    </rPh>
    <rPh sb="48" eb="49">
      <t>アタラ</t>
    </rPh>
    <rPh sb="51" eb="53">
      <t>コウシン</t>
    </rPh>
    <rPh sb="53" eb="55">
      <t>ジキ</t>
    </rPh>
    <rPh sb="56" eb="57">
      <t>イタ</t>
    </rPh>
    <rPh sb="65" eb="67">
      <t>シュウゼン</t>
    </rPh>
    <rPh sb="68" eb="70">
      <t>コウシン</t>
    </rPh>
    <rPh sb="71" eb="72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</si>
</sst>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6D-4AB2-9FE7-AE34ACF1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53536"/>
        <c:axId val="7316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0.38</c:v>
                </c:pt>
                <c:pt idx="3">
                  <c:v>0.01</c:v>
                </c:pt>
                <c:pt idx="4">
                  <c:v>0.11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6D-4AB2-9FE7-AE34ACF1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3536"/>
        <c:axId val="73168000"/>
      </c:lineChart>
      <c:dateAx>
        <c:axId val="73153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168000"/>
        <c:crosses val="autoZero"/>
        <c:auto val="1"/>
        <c:lblOffset val="100"/>
        <c:baseTimeUnit val="years"/>
      </c:dateAx>
      <c:valAx>
        <c:axId val="7316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153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65.13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4-48C1-BB6E-0994E54D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81824"/>
        <c:axId val="82388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62.09</c:v>
                </c:pt>
                <c:pt idx="1">
                  <c:v>62.23</c:v>
                </c:pt>
                <c:pt idx="2">
                  <c:v>60</c:v>
                </c:pt>
                <c:pt idx="3">
                  <c:v>61.03</c:v>
                </c:pt>
                <c:pt idx="4">
                  <c:v>59.55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4-48C1-BB6E-0994E54D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81824"/>
        <c:axId val="82388096"/>
      </c:lineChart>
      <c:dateAx>
        <c:axId val="8238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388096"/>
        <c:crosses val="autoZero"/>
        <c:auto val="1"/>
        <c:lblOffset val="100"/>
        <c:baseTimeUnit val="years"/>
      </c:dateAx>
      <c:valAx>
        <c:axId val="82388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38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79.03</c:v>
                </c:pt>
                <c:pt idx="1">
                  <c:v>79.03</c:v>
                </c:pt>
                <c:pt idx="2">
                  <c:v>79.099999999999994</c:v>
                </c:pt>
                <c:pt idx="3">
                  <c:v>79.44</c:v>
                </c:pt>
                <c:pt idx="4">
                  <c:v>77.45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0F-44A7-8A71-97CB0FD21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5456"/>
        <c:axId val="8243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86.88</c:v>
                </c:pt>
                <c:pt idx="1">
                  <c:v>86.56</c:v>
                </c:pt>
                <c:pt idx="2">
                  <c:v>86.78</c:v>
                </c:pt>
                <c:pt idx="3">
                  <c:v>86.83</c:v>
                </c:pt>
                <c:pt idx="4">
                  <c:v>87.14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0F-44A7-8A71-97CB0FD21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35456"/>
        <c:axId val="82437632"/>
      </c:lineChart>
      <c:dateAx>
        <c:axId val="82435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437632"/>
        <c:crosses val="autoZero"/>
        <c:auto val="1"/>
        <c:lblOffset val="100"/>
        <c:baseTimeUnit val="years"/>
      </c:dateAx>
      <c:valAx>
        <c:axId val="8243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435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61.9</c:v>
                </c:pt>
                <c:pt idx="2">
                  <c:v>60.43</c:v>
                </c:pt>
                <c:pt idx="3">
                  <c:v>80.209999999999994</c:v>
                </c:pt>
                <c:pt idx="4">
                  <c:v>70.260000000000005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0D-40DC-9251-8B1C96DF2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03072"/>
        <c:axId val="7616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0D-40DC-9251-8B1C96DF2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3072"/>
        <c:axId val="76162560"/>
      </c:lineChart>
      <c:dateAx>
        <c:axId val="7320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162560"/>
        <c:crosses val="autoZero"/>
        <c:auto val="1"/>
        <c:lblOffset val="100"/>
        <c:baseTimeUnit val="years"/>
      </c:dateAx>
      <c:valAx>
        <c:axId val="7616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0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17-47A4-8F83-7FA4ABF4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01984"/>
        <c:axId val="76203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17-47A4-8F83-7FA4ABF4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01984"/>
        <c:axId val="76203904"/>
      </c:lineChart>
      <c:dateAx>
        <c:axId val="76201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203904"/>
        <c:crosses val="autoZero"/>
        <c:auto val="1"/>
        <c:lblOffset val="100"/>
        <c:baseTimeUnit val="years"/>
      </c:dateAx>
      <c:valAx>
        <c:axId val="76203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201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11-4037-B91B-0F0A12B2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17056"/>
        <c:axId val="7631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11-4037-B91B-0F0A12B2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17056"/>
        <c:axId val="76318976"/>
      </c:lineChart>
      <c:dateAx>
        <c:axId val="76317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318976"/>
        <c:crosses val="autoZero"/>
        <c:auto val="1"/>
        <c:lblOffset val="100"/>
        <c:baseTimeUnit val="years"/>
      </c:dateAx>
      <c:valAx>
        <c:axId val="7631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317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E-4976-9CD9-DF7B3B2D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54688"/>
        <c:axId val="7635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6E-4976-9CD9-DF7B3B2D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54688"/>
        <c:axId val="76356608"/>
      </c:lineChart>
      <c:dateAx>
        <c:axId val="7635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356608"/>
        <c:crosses val="autoZero"/>
        <c:auto val="1"/>
        <c:lblOffset val="100"/>
        <c:baseTimeUnit val="years"/>
      </c:dateAx>
      <c:valAx>
        <c:axId val="7635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35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00-483C-9343-7D350DC5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89760"/>
        <c:axId val="7640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00-483C-9343-7D350DC5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89760"/>
        <c:axId val="76404224"/>
      </c:lineChart>
      <c:dateAx>
        <c:axId val="76389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404224"/>
        <c:crosses val="autoZero"/>
        <c:auto val="1"/>
        <c:lblOffset val="100"/>
        <c:baseTimeUnit val="years"/>
      </c:dateAx>
      <c:valAx>
        <c:axId val="7640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38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1559.64</c:v>
                </c:pt>
                <c:pt idx="1">
                  <c:v>1444.62</c:v>
                </c:pt>
                <c:pt idx="2">
                  <c:v>1290.93</c:v>
                </c:pt>
                <c:pt idx="3">
                  <c:v>842.65</c:v>
                </c:pt>
                <c:pt idx="4">
                  <c:v>1047.4000000000001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80-462A-BE01-9180BB5BE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37376"/>
        <c:axId val="7643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1115.1099999999999</c:v>
                </c:pt>
                <c:pt idx="1">
                  <c:v>1010.51</c:v>
                </c:pt>
                <c:pt idx="2">
                  <c:v>1031.56</c:v>
                </c:pt>
                <c:pt idx="3">
                  <c:v>1053.93</c:v>
                </c:pt>
                <c:pt idx="4">
                  <c:v>1046.25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80-462A-BE01-9180BB5BE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37376"/>
        <c:axId val="76439552"/>
      </c:lineChart>
      <c:dateAx>
        <c:axId val="76437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439552"/>
        <c:crosses val="autoZero"/>
        <c:auto val="1"/>
        <c:lblOffset val="100"/>
        <c:baseTimeUnit val="years"/>
      </c:dateAx>
      <c:valAx>
        <c:axId val="7643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437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55.27</c:v>
                </c:pt>
                <c:pt idx="1">
                  <c:v>56.52</c:v>
                </c:pt>
                <c:pt idx="2">
                  <c:v>54.97</c:v>
                </c:pt>
                <c:pt idx="3">
                  <c:v>79.040000000000006</c:v>
                </c:pt>
                <c:pt idx="4">
                  <c:v>63.88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E0-401D-A7B1-FB4441C8C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8720"/>
        <c:axId val="7760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79.540000000000006</c:v>
                </c:pt>
                <c:pt idx="1">
                  <c:v>83</c:v>
                </c:pt>
                <c:pt idx="2">
                  <c:v>84.32</c:v>
                </c:pt>
                <c:pt idx="3">
                  <c:v>85.23</c:v>
                </c:pt>
                <c:pt idx="4">
                  <c:v>88.37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E0-401D-A7B1-FB4441C8C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8720"/>
        <c:axId val="77603200"/>
      </c:lineChart>
      <c:dateAx>
        <c:axId val="76478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603200"/>
        <c:crosses val="autoZero"/>
        <c:auto val="1"/>
        <c:lblOffset val="100"/>
        <c:baseTimeUnit val="years"/>
      </c:dateAx>
      <c:valAx>
        <c:axId val="77603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478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258.12</c:v>
                </c:pt>
                <c:pt idx="1">
                  <c:v>256.38</c:v>
                </c:pt>
                <c:pt idx="2">
                  <c:v>266.24</c:v>
                </c:pt>
                <c:pt idx="3">
                  <c:v>184.18</c:v>
                </c:pt>
                <c:pt idx="4">
                  <c:v>227.65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61-46F8-81A4-77CD352C4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25984"/>
        <c:axId val="77640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199.36</c:v>
                </c:pt>
                <c:pt idx="1">
                  <c:v>193.74</c:v>
                </c:pt>
                <c:pt idx="2">
                  <c:v>188.12</c:v>
                </c:pt>
                <c:pt idx="3">
                  <c:v>185.7</c:v>
                </c:pt>
                <c:pt idx="4">
                  <c:v>178.11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61-46F8-81A4-77CD352C4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25984"/>
        <c:axId val="77640448"/>
      </c:lineChart>
      <c:dateAx>
        <c:axId val="77625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640448"/>
        <c:crosses val="autoZero"/>
        <c:auto val="1"/>
        <c:lblOffset val="100"/>
        <c:baseTimeUnit val="years"/>
      </c:dateAx>
      <c:valAx>
        <c:axId val="77640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625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6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福島県　須賀川市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公共下水道</v>
      </c>
      <c r="Q8" s="47"/>
      <c r="R8" s="47"/>
      <c r="S8" s="47"/>
      <c r="T8" s="47"/>
      <c r="U8" s="47"/>
      <c r="V8" s="47"/>
      <c r="W8" s="47" t="str">
        <f>データ!L6</f>
        <v>Bd2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77153</v>
      </c>
      <c r="AM8" s="49"/>
      <c r="AN8" s="49"/>
      <c r="AO8" s="49"/>
      <c r="AP8" s="49"/>
      <c r="AQ8" s="49"/>
      <c r="AR8" s="49"/>
      <c r="AS8" s="49"/>
      <c r="AT8" s="44">
        <f>データ!T6</f>
        <v>279.43</v>
      </c>
      <c r="AU8" s="44"/>
      <c r="AV8" s="44"/>
      <c r="AW8" s="44"/>
      <c r="AX8" s="44"/>
      <c r="AY8" s="44"/>
      <c r="AZ8" s="44"/>
      <c r="BA8" s="44"/>
      <c r="BB8" s="44">
        <f>データ!U6</f>
        <v>276.11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47.96</v>
      </c>
      <c r="Q10" s="44"/>
      <c r="R10" s="44"/>
      <c r="S10" s="44"/>
      <c r="T10" s="44"/>
      <c r="U10" s="44"/>
      <c r="V10" s="44"/>
      <c r="W10" s="44">
        <f>データ!Q6</f>
        <v>89.58</v>
      </c>
      <c r="X10" s="44"/>
      <c r="Y10" s="44"/>
      <c r="Z10" s="44"/>
      <c r="AA10" s="44"/>
      <c r="AB10" s="44"/>
      <c r="AC10" s="44"/>
      <c r="AD10" s="49">
        <f>データ!R6</f>
        <v>2646</v>
      </c>
      <c r="AE10" s="49"/>
      <c r="AF10" s="49"/>
      <c r="AG10" s="49"/>
      <c r="AH10" s="49"/>
      <c r="AI10" s="49"/>
      <c r="AJ10" s="49"/>
      <c r="AK10" s="2"/>
      <c r="AL10" s="49">
        <f>データ!V6</f>
        <v>36819</v>
      </c>
      <c r="AM10" s="49"/>
      <c r="AN10" s="49"/>
      <c r="AO10" s="49"/>
      <c r="AP10" s="49"/>
      <c r="AQ10" s="49"/>
      <c r="AR10" s="49"/>
      <c r="AS10" s="49"/>
      <c r="AT10" s="44">
        <f>データ!W6</f>
        <v>9.1999999999999993</v>
      </c>
      <c r="AU10" s="44"/>
      <c r="AV10" s="44"/>
      <c r="AW10" s="44"/>
      <c r="AX10" s="44"/>
      <c r="AY10" s="44"/>
      <c r="AZ10" s="44"/>
      <c r="BA10" s="44"/>
      <c r="BB10" s="44">
        <f>データ!X6</f>
        <v>4002.07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125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123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56</v>
      </c>
      <c r="N86" s="25" t="s">
        <v>56</v>
      </c>
      <c r="O86" s="25" t="str">
        <f>データ!EO6</f>
        <v>【0.23】</v>
      </c>
    </row>
  </sheetData>
  <sheetProtection algorithmName="SHA-512" hashValue="5TOMTGFxd7ePTtOCtQij+CTZxmR+GYsUu8SB1SHNQc0UP5j6jo757DsMGBCkjRGpCMWcIAmMIuGA4ZC8SbKr6w==" saltValue="xwtMaXs0q7Ee0INem4ZPug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72079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福島県　須賀川市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Bd2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47.96</v>
      </c>
      <c r="Q6" s="33">
        <f t="shared" si="3"/>
        <v>89.58</v>
      </c>
      <c r="R6" s="33">
        <f t="shared" si="3"/>
        <v>2646</v>
      </c>
      <c r="S6" s="33">
        <f t="shared" si="3"/>
        <v>77153</v>
      </c>
      <c r="T6" s="33">
        <f t="shared" si="3"/>
        <v>279.43</v>
      </c>
      <c r="U6" s="33">
        <f t="shared" si="3"/>
        <v>276.11</v>
      </c>
      <c r="V6" s="33">
        <f t="shared" si="3"/>
        <v>36819</v>
      </c>
      <c r="W6" s="33">
        <f t="shared" si="3"/>
        <v>9.1999999999999993</v>
      </c>
      <c r="X6" s="33">
        <f t="shared" si="3"/>
        <v>4002.07</v>
      </c>
      <c r="Y6" s="34">
        <f>IF(Y7="",NA(),Y7)</f>
        <v>50</v>
      </c>
      <c r="Z6" s="34">
        <f t="shared" ref="Z6:AH6" si="4">IF(Z7="",NA(),Z7)</f>
        <v>61.9</v>
      </c>
      <c r="AA6" s="34">
        <f t="shared" si="4"/>
        <v>60.43</v>
      </c>
      <c r="AB6" s="34">
        <f t="shared" si="4"/>
        <v>80.209999999999994</v>
      </c>
      <c r="AC6" s="34">
        <f t="shared" si="4"/>
        <v>70.260000000000005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1559.64</v>
      </c>
      <c r="BG6" s="34">
        <f t="shared" ref="BG6:BO6" si="7">IF(BG7="",NA(),BG7)</f>
        <v>1444.62</v>
      </c>
      <c r="BH6" s="34">
        <f t="shared" si="7"/>
        <v>1290.93</v>
      </c>
      <c r="BI6" s="34">
        <f t="shared" si="7"/>
        <v>842.65</v>
      </c>
      <c r="BJ6" s="34">
        <f t="shared" si="7"/>
        <v>1047.4000000000001</v>
      </c>
      <c r="BK6" s="34">
        <f t="shared" si="7"/>
        <v>1115.1099999999999</v>
      </c>
      <c r="BL6" s="34">
        <f t="shared" si="7"/>
        <v>1010.51</v>
      </c>
      <c r="BM6" s="34">
        <f t="shared" si="7"/>
        <v>1031.56</v>
      </c>
      <c r="BN6" s="34">
        <f t="shared" si="7"/>
        <v>1053.93</v>
      </c>
      <c r="BO6" s="34">
        <f t="shared" si="7"/>
        <v>1046.25</v>
      </c>
      <c r="BP6" s="33" t="str">
        <f>IF(BP7="","",IF(BP7="-","【-】","【"&amp;SUBSTITUTE(TEXT(BP7,"#,##0.00"),"-","△")&amp;"】"))</f>
        <v>【707.33】</v>
      </c>
      <c r="BQ6" s="34">
        <f>IF(BQ7="",NA(),BQ7)</f>
        <v>55.27</v>
      </c>
      <c r="BR6" s="34">
        <f t="shared" ref="BR6:BZ6" si="8">IF(BR7="",NA(),BR7)</f>
        <v>56.52</v>
      </c>
      <c r="BS6" s="34">
        <f t="shared" si="8"/>
        <v>54.97</v>
      </c>
      <c r="BT6" s="34">
        <f t="shared" si="8"/>
        <v>79.040000000000006</v>
      </c>
      <c r="BU6" s="34">
        <f t="shared" si="8"/>
        <v>63.88</v>
      </c>
      <c r="BV6" s="34">
        <f t="shared" si="8"/>
        <v>79.540000000000006</v>
      </c>
      <c r="BW6" s="34">
        <f t="shared" si="8"/>
        <v>83</v>
      </c>
      <c r="BX6" s="34">
        <f t="shared" si="8"/>
        <v>84.32</v>
      </c>
      <c r="BY6" s="34">
        <f t="shared" si="8"/>
        <v>85.23</v>
      </c>
      <c r="BZ6" s="34">
        <f t="shared" si="8"/>
        <v>88.37</v>
      </c>
      <c r="CA6" s="33" t="str">
        <f>IF(CA7="","",IF(CA7="-","【-】","【"&amp;SUBSTITUTE(TEXT(CA7,"#,##0.00"),"-","△")&amp;"】"))</f>
        <v>【101.26】</v>
      </c>
      <c r="CB6" s="34">
        <f>IF(CB7="",NA(),CB7)</f>
        <v>258.12</v>
      </c>
      <c r="CC6" s="34">
        <f t="shared" ref="CC6:CK6" si="9">IF(CC7="",NA(),CC7)</f>
        <v>256.38</v>
      </c>
      <c r="CD6" s="34">
        <f t="shared" si="9"/>
        <v>266.24</v>
      </c>
      <c r="CE6" s="34">
        <f t="shared" si="9"/>
        <v>184.18</v>
      </c>
      <c r="CF6" s="34">
        <f t="shared" si="9"/>
        <v>227.65</v>
      </c>
      <c r="CG6" s="34">
        <f t="shared" si="9"/>
        <v>199.36</v>
      </c>
      <c r="CH6" s="34">
        <f t="shared" si="9"/>
        <v>193.74</v>
      </c>
      <c r="CI6" s="34">
        <f t="shared" si="9"/>
        <v>188.12</v>
      </c>
      <c r="CJ6" s="34">
        <f t="shared" si="9"/>
        <v>185.7</v>
      </c>
      <c r="CK6" s="34">
        <f t="shared" si="9"/>
        <v>178.11</v>
      </c>
      <c r="CL6" s="33" t="str">
        <f>IF(CL7="","",IF(CL7="-","【-】","【"&amp;SUBSTITUTE(TEXT(CL7,"#,##0.00"),"-","△")&amp;"】"))</f>
        <v>【136.39】</v>
      </c>
      <c r="CM6" s="34" t="str">
        <f>IF(CM7="",NA(),CM7)</f>
        <v>-</v>
      </c>
      <c r="CN6" s="34" t="str">
        <f t="shared" ref="CN6:CV6" si="10">IF(CN7="",NA(),CN7)</f>
        <v>-</v>
      </c>
      <c r="CO6" s="34" t="str">
        <f t="shared" si="10"/>
        <v>-</v>
      </c>
      <c r="CP6" s="34" t="str">
        <f t="shared" si="10"/>
        <v>-</v>
      </c>
      <c r="CQ6" s="34">
        <f t="shared" si="10"/>
        <v>65.13</v>
      </c>
      <c r="CR6" s="34">
        <f t="shared" si="10"/>
        <v>62.09</v>
      </c>
      <c r="CS6" s="34">
        <f t="shared" si="10"/>
        <v>62.23</v>
      </c>
      <c r="CT6" s="34">
        <f t="shared" si="10"/>
        <v>60</v>
      </c>
      <c r="CU6" s="34">
        <f t="shared" si="10"/>
        <v>61.03</v>
      </c>
      <c r="CV6" s="34">
        <f t="shared" si="10"/>
        <v>59.55</v>
      </c>
      <c r="CW6" s="33" t="str">
        <f>IF(CW7="","",IF(CW7="-","【-】","【"&amp;SUBSTITUTE(TEXT(CW7,"#,##0.00"),"-","△")&amp;"】"))</f>
        <v>【60.13】</v>
      </c>
      <c r="CX6" s="34">
        <f>IF(CX7="",NA(),CX7)</f>
        <v>79.03</v>
      </c>
      <c r="CY6" s="34">
        <f t="shared" ref="CY6:DG6" si="11">IF(CY7="",NA(),CY7)</f>
        <v>79.03</v>
      </c>
      <c r="CZ6" s="34">
        <f t="shared" si="11"/>
        <v>79.099999999999994</v>
      </c>
      <c r="DA6" s="34">
        <f t="shared" si="11"/>
        <v>79.44</v>
      </c>
      <c r="DB6" s="34">
        <f t="shared" si="11"/>
        <v>77.45</v>
      </c>
      <c r="DC6" s="34">
        <f t="shared" si="11"/>
        <v>86.88</v>
      </c>
      <c r="DD6" s="34">
        <f t="shared" si="11"/>
        <v>86.56</v>
      </c>
      <c r="DE6" s="34">
        <f t="shared" si="11"/>
        <v>86.78</v>
      </c>
      <c r="DF6" s="34">
        <f t="shared" si="11"/>
        <v>86.83</v>
      </c>
      <c r="DG6" s="34">
        <f t="shared" si="11"/>
        <v>87.14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0.06</v>
      </c>
      <c r="EK6" s="34">
        <f t="shared" si="14"/>
        <v>0.04</v>
      </c>
      <c r="EL6" s="34">
        <f t="shared" si="14"/>
        <v>0.38</v>
      </c>
      <c r="EM6" s="34">
        <f t="shared" si="14"/>
        <v>0.01</v>
      </c>
      <c r="EN6" s="34">
        <f t="shared" si="14"/>
        <v>0.11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15">
      <c r="A7" s="27"/>
      <c r="B7" s="36">
        <v>2017</v>
      </c>
      <c r="C7" s="36">
        <v>72079</v>
      </c>
      <c r="D7" s="36">
        <v>47</v>
      </c>
      <c r="E7" s="36">
        <v>17</v>
      </c>
      <c r="F7" s="36">
        <v>1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47.96</v>
      </c>
      <c r="Q7" s="37">
        <v>89.58</v>
      </c>
      <c r="R7" s="37">
        <v>2646</v>
      </c>
      <c r="S7" s="37">
        <v>77153</v>
      </c>
      <c r="T7" s="37">
        <v>279.43</v>
      </c>
      <c r="U7" s="37">
        <v>276.11</v>
      </c>
      <c r="V7" s="37">
        <v>36819</v>
      </c>
      <c r="W7" s="37">
        <v>9.1999999999999993</v>
      </c>
      <c r="X7" s="37">
        <v>4002.07</v>
      </c>
      <c r="Y7" s="37">
        <v>50</v>
      </c>
      <c r="Z7" s="37">
        <v>61.9</v>
      </c>
      <c r="AA7" s="37">
        <v>60.43</v>
      </c>
      <c r="AB7" s="37">
        <v>80.209999999999994</v>
      </c>
      <c r="AC7" s="37">
        <v>70.260000000000005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1559.64</v>
      </c>
      <c r="BG7" s="37">
        <v>1444.62</v>
      </c>
      <c r="BH7" s="37">
        <v>1290.93</v>
      </c>
      <c r="BI7" s="37">
        <v>842.65</v>
      </c>
      <c r="BJ7" s="37">
        <v>1047.4000000000001</v>
      </c>
      <c r="BK7" s="37">
        <v>1115.1099999999999</v>
      </c>
      <c r="BL7" s="37">
        <v>1010.51</v>
      </c>
      <c r="BM7" s="37">
        <v>1031.56</v>
      </c>
      <c r="BN7" s="37">
        <v>1053.93</v>
      </c>
      <c r="BO7" s="37">
        <v>1046.25</v>
      </c>
      <c r="BP7" s="37">
        <v>707.33</v>
      </c>
      <c r="BQ7" s="37">
        <v>55.27</v>
      </c>
      <c r="BR7" s="37">
        <v>56.52</v>
      </c>
      <c r="BS7" s="37">
        <v>54.97</v>
      </c>
      <c r="BT7" s="37">
        <v>79.040000000000006</v>
      </c>
      <c r="BU7" s="37">
        <v>63.88</v>
      </c>
      <c r="BV7" s="37">
        <v>79.540000000000006</v>
      </c>
      <c r="BW7" s="37">
        <v>83</v>
      </c>
      <c r="BX7" s="37">
        <v>84.32</v>
      </c>
      <c r="BY7" s="37">
        <v>85.23</v>
      </c>
      <c r="BZ7" s="37">
        <v>88.37</v>
      </c>
      <c r="CA7" s="37">
        <v>101.26</v>
      </c>
      <c r="CB7" s="37">
        <v>258.12</v>
      </c>
      <c r="CC7" s="37">
        <v>256.38</v>
      </c>
      <c r="CD7" s="37">
        <v>266.24</v>
      </c>
      <c r="CE7" s="37">
        <v>184.18</v>
      </c>
      <c r="CF7" s="37">
        <v>227.65</v>
      </c>
      <c r="CG7" s="37">
        <v>199.36</v>
      </c>
      <c r="CH7" s="37">
        <v>193.74</v>
      </c>
      <c r="CI7" s="37">
        <v>188.12</v>
      </c>
      <c r="CJ7" s="37">
        <v>185.7</v>
      </c>
      <c r="CK7" s="37">
        <v>178.11</v>
      </c>
      <c r="CL7" s="37">
        <v>136.38999999999999</v>
      </c>
      <c r="CM7" s="37" t="s">
        <v>116</v>
      </c>
      <c r="CN7" s="37" t="s">
        <v>116</v>
      </c>
      <c r="CO7" s="37" t="s">
        <v>116</v>
      </c>
      <c r="CP7" s="37" t="s">
        <v>116</v>
      </c>
      <c r="CQ7" s="37">
        <v>65.13</v>
      </c>
      <c r="CR7" s="37">
        <v>62.09</v>
      </c>
      <c r="CS7" s="37">
        <v>62.23</v>
      </c>
      <c r="CT7" s="37">
        <v>60</v>
      </c>
      <c r="CU7" s="37">
        <v>61.03</v>
      </c>
      <c r="CV7" s="37">
        <v>59.55</v>
      </c>
      <c r="CW7" s="37">
        <v>60.13</v>
      </c>
      <c r="CX7" s="37">
        <v>79.03</v>
      </c>
      <c r="CY7" s="37">
        <v>79.03</v>
      </c>
      <c r="CZ7" s="37">
        <v>79.099999999999994</v>
      </c>
      <c r="DA7" s="37">
        <v>79.44</v>
      </c>
      <c r="DB7" s="37">
        <v>77.45</v>
      </c>
      <c r="DC7" s="37">
        <v>86.88</v>
      </c>
      <c r="DD7" s="37">
        <v>86.56</v>
      </c>
      <c r="DE7" s="37">
        <v>86.78</v>
      </c>
      <c r="DF7" s="37">
        <v>86.83</v>
      </c>
      <c r="DG7" s="37">
        <v>87.14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0.06</v>
      </c>
      <c r="EK7" s="37">
        <v>0.04</v>
      </c>
      <c r="EL7" s="37">
        <v>0.38</v>
      </c>
      <c r="EM7" s="37">
        <v>0.01</v>
      </c>
      <c r="EN7" s="37">
        <v>0.11</v>
      </c>
      <c r="EO7" s="37">
        <v>0.23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貴之</cp:lastModifiedBy>
  <cp:lastPrinted>2019-01-28T06:58:18Z</cp:lastPrinted>
  <dcterms:created xsi:type="dcterms:W3CDTF">2018-12-03T09:00:08Z</dcterms:created>
  <dcterms:modified xsi:type="dcterms:W3CDTF">2019-01-30T07:27:44Z</dcterms:modified>
  <cp:category/>
</cp:coreProperties>
</file>