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fGe53EEzPslVegs8ou3mB+2or+HZ/wdTGfXdVy6oGeLoE8Eld+6k9yrnQTamaR21VwhayygdJfRan15QxbyPow==" workbookSaltValue="Nf4QYykrvhiFm9NFhu6mX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<sst xmlns="http://schemas.openxmlformats.org/spreadsheetml/2006/main" count="251" uniqueCount="125">
  <si>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</si>
  <si>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</si>
  <si>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</si>
  <si>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</si>
  <si>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</si>
  <si>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</si>
  <si>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</si>
  <si>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</si>
  <si>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</si>
  <si>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</si>
  <si>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</si>
  <si>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</si>
  <si>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</si>
  <si>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</si>
  <si>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</si>
  <si>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</si>
  <si>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</si>
  <si>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</si>
  <si>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</si>
  <si>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</si>
  <si>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</si>
  <si>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</si>
  <si>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</si>
  <si>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</si>
  <si>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</si>
  <si>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</si>
  <si>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</si>
  <si>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</si>
  <si>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</si>
  <si>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</si>
  <si>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</si>
  <si>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</si>
  <si>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</si>
  <si>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</si>
  <si>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</si>
  <si>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</si>
  <si>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</si>
  <si>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</si>
  <si>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</si>
  <si>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</si>
  <si>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</si>
  <si>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</si>
  <si>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</si>
  <si>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</si>
  <si>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</si>
  <si>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</si>
  <si>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</si>
  <si>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</si>
  <si>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</si>
  <si>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</si>
  <si>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</si>
  <si>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</si>
  <si>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</si>
  <si>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</si>
  <si>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</si>
  <si>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</si>
  <si>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</si>
  <si>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</si>
  <si>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</si>
  <si>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</si>
  <si>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</si>
  <si>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</si>
  <si>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</si>
  <si>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</si>
  <si>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</si>
  <si>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</si>
  <si>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</si>
  <si>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</si>
  <si>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</si>
  <si>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</si>
  <si>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</si>
  <si>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</si>
  <si>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</si>
  <si>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</si>
  <si>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</si>
  <si>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</si>
  <si>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</si>
  <si>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</si>
  <si>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</si>
  <si>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</si>
  <si>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</si>
  <si>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</si>
  <si>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</si>
  <si>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</si>
  <si>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</si>
  <si>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</si>
  <si>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</si>
  <si>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</si>
  <si>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</si>
  <si>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</si>
  <si>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</si>
  <si>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</si>
  <si>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</si>
  <si>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</si>
  <si>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</si>
  <si>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</si>
  <si>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</si>
  <si>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</si>
  <si>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</si>
  <si>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</si>
  <si>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</si>
  <si>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</si>
  <si>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</si>
  <si>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</si>
  <si>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</si>
  <si>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</si>
  <si>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</si>
  <si>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</si>
  <si>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</si>
  <si>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白河市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</si>
  <si>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</si>
  <si>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</si>
  <si>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</si>
  <si>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</si>
  <si>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</si>
  <si>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</si>
  <si>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</si>
  <si>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</si>
  <si>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</si>
  <si>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</si>
  <si>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</si>
  <si>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</si>
  <si>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事業の特性上、施設利用率が低いものの、経費回収率の向上には取り組まねばならない。平成28年度に策定した「下水道事業経営戦略」に基づき、中長期的に計画的に取り組んで行く必要がある。</t>
    <phoneticPr fontId="4"/>
  </si>
  <si>
    <t>平成16年度から開始した事業のため、現在は耐用年数の経過による浄化槽本体の更新は行っていない状況で、消耗品についてのみ、定期的更新を実施している状況である。</t>
    <phoneticPr fontId="4"/>
  </si>
  <si>
    <t>①収益的収支比率は100%以上であることが望ましいが94%となっており、年々数値は低下傾向にある。
 持続的に安定して経営していくためには、適正な使用料について検討が必要である。
④企業債残高対事業規模比率は、使用料収入が少なく、ほとんど一般会計繰入金に頼っている状況である。今後適正な使用料について検討が必要である。
⑤⑥⑦経費回収率、汚水処理原価ともに類似団体と比較して好ましくない数値となっている。
　施設利用率については、事業の特性上、浄化槽の規模が使用人数（水量）によって求めるものではなく、延床面積で決定されるため、実利用に対し、過大な整備となっており、極めて低い数値となっており、経費回収の考え方を難しくしている。</t>
    <rPh sb="106" eb="108">
      <t>シヨウ</t>
    </rPh>
    <rPh sb="108" eb="109">
      <t>リョウ</t>
    </rPh>
    <rPh sb="109" eb="111">
      <t>シュウニュウ</t>
    </rPh>
    <rPh sb="112" eb="113">
      <t>スク</t>
    </rPh>
    <rPh sb="120" eb="122">
      <t>イッパン</t>
    </rPh>
    <rPh sb="122" eb="124">
      <t>カイケイ</t>
    </rPh>
    <rPh sb="124" eb="126">
      <t>クリイレ</t>
    </rPh>
    <rPh sb="126" eb="127">
      <t>キン</t>
    </rPh>
    <rPh sb="128" eb="129">
      <t>タヨ</t>
    </rPh>
    <rPh sb="133" eb="135">
      <t>ジョウキョウ</t>
    </rPh>
    <rPh sb="139" eb="141">
      <t>コンゴ</t>
    </rPh>
    <rPh sb="141" eb="143">
      <t>テキセイ</t>
    </rPh>
    <rPh sb="144" eb="146">
      <t>シヨウ</t>
    </rPh>
    <rPh sb="146" eb="147">
      <t>リョウ</t>
    </rPh>
    <rPh sb="151" eb="153">
      <t>ケントウ</t>
    </rPh>
    <rPh sb="154" eb="15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</si>
</sst>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675-4025-9B99-74A450C21043}"/>
            </c:ext>
          </c:extLst>
        </c:ser>
        <c:dLbls>
          <c:showLegendKey val="0"/>
          <c:showVal val="0"/>
          <c:showCatName val="0"/>
          <c:showSerName val="0"/>
          <c:showPercent val="0"/>
          <c:showBubbleSize val="0"/>
        </c:dLbls>
        <c:gapWidth val="150"/>
        <c:axId val="49605632"/>
        <c:axId val="49766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3675-4025-9B99-74A450C21043}"/>
            </c:ext>
          </c:extLst>
        </c:ser>
        <c:dLbls>
          <c:showLegendKey val="0"/>
          <c:showVal val="0"/>
          <c:showCatName val="0"/>
          <c:showSerName val="0"/>
          <c:showPercent val="0"/>
          <c:showBubbleSize val="0"/>
        </c:dLbls>
        <c:marker val="1"/>
        <c:smooth val="0"/>
        <c:axId val="49605632"/>
        <c:axId val="49766784"/>
      </c:lineChart>
      <c:dateAx>
        <c:axId val="49605632"/>
        <c:scaling>
          <c:orientation val="minMax"/>
        </c:scaling>
        <c:delete val="1"/>
        <c:axPos val="b"/>
        <c:numFmt formatCode="ge" sourceLinked="1"/>
        <c:majorTickMark val="none"/>
        <c:minorTickMark val="none"/>
        <c:tickLblPos val="none"/>
        <c:crossAx val="49766784"/>
        <c:crosses val="autoZero"/>
        <c:auto val="1"/>
        <c:lblOffset val="100"/>
        <c:baseTimeUnit val="years"/>
      </c:dateAx>
      <c:valAx>
        <c:axId val="4976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60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8.57</c:v>
                </c:pt>
                <c:pt idx="1">
                  <c:v>9</c:v>
                </c:pt>
                <c:pt idx="2">
                  <c:v>9.11</c:v>
                </c:pt>
                <c:pt idx="3">
                  <c:v>9.18</c:v>
                </c:pt>
                <c:pt idx="4">
                  <c:v>9.44</c:v>
                </c:pt>
              </c:numCache>
            </c:numRef>
          </c:val>
          <c:extLst xmlns:c16r2="http://schemas.microsoft.com/office/drawing/2015/06/chart">
            <c:ext xmlns:c16="http://schemas.microsoft.com/office/drawing/2014/chart" uri="{C3380CC4-5D6E-409C-BE32-E72D297353CC}">
              <c16:uniqueId val="{00000000-09FA-4650-8A93-59012428DA61}"/>
            </c:ext>
          </c:extLst>
        </c:ser>
        <c:dLbls>
          <c:showLegendKey val="0"/>
          <c:showVal val="0"/>
          <c:showCatName val="0"/>
          <c:showSerName val="0"/>
          <c:showPercent val="0"/>
          <c:showBubbleSize val="0"/>
        </c:dLbls>
        <c:gapWidth val="150"/>
        <c:axId val="85068032"/>
        <c:axId val="850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61.55</c:v>
                </c:pt>
                <c:pt idx="4">
                  <c:v>57.22</c:v>
                </c:pt>
              </c:numCache>
            </c:numRef>
          </c:val>
          <c:smooth val="0"/>
          <c:extLst xmlns:c16r2="http://schemas.microsoft.com/office/drawing/2015/06/chart">
            <c:ext xmlns:c16="http://schemas.microsoft.com/office/drawing/2014/chart" uri="{C3380CC4-5D6E-409C-BE32-E72D297353CC}">
              <c16:uniqueId val="{00000001-09FA-4650-8A93-59012428DA61}"/>
            </c:ext>
          </c:extLst>
        </c:ser>
        <c:dLbls>
          <c:showLegendKey val="0"/>
          <c:showVal val="0"/>
          <c:showCatName val="0"/>
          <c:showSerName val="0"/>
          <c:showPercent val="0"/>
          <c:showBubbleSize val="0"/>
        </c:dLbls>
        <c:marker val="1"/>
        <c:smooth val="0"/>
        <c:axId val="85068032"/>
        <c:axId val="85074304"/>
      </c:lineChart>
      <c:dateAx>
        <c:axId val="85068032"/>
        <c:scaling>
          <c:orientation val="minMax"/>
        </c:scaling>
        <c:delete val="1"/>
        <c:axPos val="b"/>
        <c:numFmt formatCode="ge" sourceLinked="1"/>
        <c:majorTickMark val="none"/>
        <c:minorTickMark val="none"/>
        <c:tickLblPos val="none"/>
        <c:crossAx val="85074304"/>
        <c:crosses val="autoZero"/>
        <c:auto val="1"/>
        <c:lblOffset val="100"/>
        <c:baseTimeUnit val="years"/>
      </c:dateAx>
      <c:valAx>
        <c:axId val="850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6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3B92-4BB4-9941-EDA68C682201}"/>
            </c:ext>
          </c:extLst>
        </c:ser>
        <c:dLbls>
          <c:showLegendKey val="0"/>
          <c:showVal val="0"/>
          <c:showCatName val="0"/>
          <c:showSerName val="0"/>
          <c:showPercent val="0"/>
          <c:showBubbleSize val="0"/>
        </c:dLbls>
        <c:gapWidth val="150"/>
        <c:axId val="85121664"/>
        <c:axId val="85123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67.489999999999995</c:v>
                </c:pt>
                <c:pt idx="4">
                  <c:v>67.290000000000006</c:v>
                </c:pt>
              </c:numCache>
            </c:numRef>
          </c:val>
          <c:smooth val="0"/>
          <c:extLst xmlns:c16r2="http://schemas.microsoft.com/office/drawing/2015/06/chart">
            <c:ext xmlns:c16="http://schemas.microsoft.com/office/drawing/2014/chart" uri="{C3380CC4-5D6E-409C-BE32-E72D297353CC}">
              <c16:uniqueId val="{00000001-3B92-4BB4-9941-EDA68C682201}"/>
            </c:ext>
          </c:extLst>
        </c:ser>
        <c:dLbls>
          <c:showLegendKey val="0"/>
          <c:showVal val="0"/>
          <c:showCatName val="0"/>
          <c:showSerName val="0"/>
          <c:showPercent val="0"/>
          <c:showBubbleSize val="0"/>
        </c:dLbls>
        <c:marker val="1"/>
        <c:smooth val="0"/>
        <c:axId val="85121664"/>
        <c:axId val="85123840"/>
      </c:lineChart>
      <c:dateAx>
        <c:axId val="85121664"/>
        <c:scaling>
          <c:orientation val="minMax"/>
        </c:scaling>
        <c:delete val="1"/>
        <c:axPos val="b"/>
        <c:numFmt formatCode="ge" sourceLinked="1"/>
        <c:majorTickMark val="none"/>
        <c:minorTickMark val="none"/>
        <c:tickLblPos val="none"/>
        <c:crossAx val="85123840"/>
        <c:crosses val="autoZero"/>
        <c:auto val="1"/>
        <c:lblOffset val="100"/>
        <c:baseTimeUnit val="years"/>
      </c:dateAx>
      <c:valAx>
        <c:axId val="8512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2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97.14</c:v>
                </c:pt>
                <c:pt idx="1">
                  <c:v>97.02</c:v>
                </c:pt>
                <c:pt idx="2">
                  <c:v>96.93</c:v>
                </c:pt>
                <c:pt idx="3">
                  <c:v>95.4</c:v>
                </c:pt>
                <c:pt idx="4">
                  <c:v>94.19</c:v>
                </c:pt>
              </c:numCache>
            </c:numRef>
          </c:val>
          <c:extLst xmlns:c16r2="http://schemas.microsoft.com/office/drawing/2015/06/chart">
            <c:ext xmlns:c16="http://schemas.microsoft.com/office/drawing/2014/chart" uri="{C3380CC4-5D6E-409C-BE32-E72D297353CC}">
              <c16:uniqueId val="{00000000-0941-4196-B46B-AD0256E63393}"/>
            </c:ext>
          </c:extLst>
        </c:ser>
        <c:dLbls>
          <c:showLegendKey val="0"/>
          <c:showVal val="0"/>
          <c:showCatName val="0"/>
          <c:showSerName val="0"/>
          <c:showPercent val="0"/>
          <c:showBubbleSize val="0"/>
        </c:dLbls>
        <c:gapWidth val="150"/>
        <c:axId val="49801856"/>
        <c:axId val="50008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941-4196-B46B-AD0256E63393}"/>
            </c:ext>
          </c:extLst>
        </c:ser>
        <c:dLbls>
          <c:showLegendKey val="0"/>
          <c:showVal val="0"/>
          <c:showCatName val="0"/>
          <c:showSerName val="0"/>
          <c:showPercent val="0"/>
          <c:showBubbleSize val="0"/>
        </c:dLbls>
        <c:marker val="1"/>
        <c:smooth val="0"/>
        <c:axId val="49801856"/>
        <c:axId val="50008832"/>
      </c:lineChart>
      <c:dateAx>
        <c:axId val="49801856"/>
        <c:scaling>
          <c:orientation val="minMax"/>
        </c:scaling>
        <c:delete val="1"/>
        <c:axPos val="b"/>
        <c:numFmt formatCode="ge" sourceLinked="1"/>
        <c:majorTickMark val="none"/>
        <c:minorTickMark val="none"/>
        <c:tickLblPos val="none"/>
        <c:crossAx val="50008832"/>
        <c:crosses val="autoZero"/>
        <c:auto val="1"/>
        <c:lblOffset val="100"/>
        <c:baseTimeUnit val="years"/>
      </c:dateAx>
      <c:valAx>
        <c:axId val="5000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0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8CE-4739-9C2F-2185650AE3E7}"/>
            </c:ext>
          </c:extLst>
        </c:ser>
        <c:dLbls>
          <c:showLegendKey val="0"/>
          <c:showVal val="0"/>
          <c:showCatName val="0"/>
          <c:showSerName val="0"/>
          <c:showPercent val="0"/>
          <c:showBubbleSize val="0"/>
        </c:dLbls>
        <c:gapWidth val="150"/>
        <c:axId val="50052096"/>
        <c:axId val="50054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8CE-4739-9C2F-2185650AE3E7}"/>
            </c:ext>
          </c:extLst>
        </c:ser>
        <c:dLbls>
          <c:showLegendKey val="0"/>
          <c:showVal val="0"/>
          <c:showCatName val="0"/>
          <c:showSerName val="0"/>
          <c:showPercent val="0"/>
          <c:showBubbleSize val="0"/>
        </c:dLbls>
        <c:marker val="1"/>
        <c:smooth val="0"/>
        <c:axId val="50052096"/>
        <c:axId val="50054272"/>
      </c:lineChart>
      <c:dateAx>
        <c:axId val="50052096"/>
        <c:scaling>
          <c:orientation val="minMax"/>
        </c:scaling>
        <c:delete val="1"/>
        <c:axPos val="b"/>
        <c:numFmt formatCode="ge" sourceLinked="1"/>
        <c:majorTickMark val="none"/>
        <c:minorTickMark val="none"/>
        <c:tickLblPos val="none"/>
        <c:crossAx val="50054272"/>
        <c:crosses val="autoZero"/>
        <c:auto val="1"/>
        <c:lblOffset val="100"/>
        <c:baseTimeUnit val="years"/>
      </c:dateAx>
      <c:valAx>
        <c:axId val="50054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05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28B-4CB1-963D-22AD49EE874B}"/>
            </c:ext>
          </c:extLst>
        </c:ser>
        <c:dLbls>
          <c:showLegendKey val="0"/>
          <c:showVal val="0"/>
          <c:showCatName val="0"/>
          <c:showSerName val="0"/>
          <c:showPercent val="0"/>
          <c:showBubbleSize val="0"/>
        </c:dLbls>
        <c:gapWidth val="150"/>
        <c:axId val="50068864"/>
        <c:axId val="8365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28B-4CB1-963D-22AD49EE874B}"/>
            </c:ext>
          </c:extLst>
        </c:ser>
        <c:dLbls>
          <c:showLegendKey val="0"/>
          <c:showVal val="0"/>
          <c:showCatName val="0"/>
          <c:showSerName val="0"/>
          <c:showPercent val="0"/>
          <c:showBubbleSize val="0"/>
        </c:dLbls>
        <c:marker val="1"/>
        <c:smooth val="0"/>
        <c:axId val="50068864"/>
        <c:axId val="83658240"/>
      </c:lineChart>
      <c:dateAx>
        <c:axId val="50068864"/>
        <c:scaling>
          <c:orientation val="minMax"/>
        </c:scaling>
        <c:delete val="1"/>
        <c:axPos val="b"/>
        <c:numFmt formatCode="ge" sourceLinked="1"/>
        <c:majorTickMark val="none"/>
        <c:minorTickMark val="none"/>
        <c:tickLblPos val="none"/>
        <c:crossAx val="83658240"/>
        <c:crosses val="autoZero"/>
        <c:auto val="1"/>
        <c:lblOffset val="100"/>
        <c:baseTimeUnit val="years"/>
      </c:dateAx>
      <c:valAx>
        <c:axId val="8365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06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5DE-4CFC-8F07-D4409A85E200}"/>
            </c:ext>
          </c:extLst>
        </c:ser>
        <c:dLbls>
          <c:showLegendKey val="0"/>
          <c:showVal val="0"/>
          <c:showCatName val="0"/>
          <c:showSerName val="0"/>
          <c:showPercent val="0"/>
          <c:showBubbleSize val="0"/>
        </c:dLbls>
        <c:gapWidth val="150"/>
        <c:axId val="85133568"/>
        <c:axId val="8514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5DE-4CFC-8F07-D4409A85E200}"/>
            </c:ext>
          </c:extLst>
        </c:ser>
        <c:dLbls>
          <c:showLegendKey val="0"/>
          <c:showVal val="0"/>
          <c:showCatName val="0"/>
          <c:showSerName val="0"/>
          <c:showPercent val="0"/>
          <c:showBubbleSize val="0"/>
        </c:dLbls>
        <c:marker val="1"/>
        <c:smooth val="0"/>
        <c:axId val="85133568"/>
        <c:axId val="85148032"/>
      </c:lineChart>
      <c:dateAx>
        <c:axId val="85133568"/>
        <c:scaling>
          <c:orientation val="minMax"/>
        </c:scaling>
        <c:delete val="1"/>
        <c:axPos val="b"/>
        <c:numFmt formatCode="ge" sourceLinked="1"/>
        <c:majorTickMark val="none"/>
        <c:minorTickMark val="none"/>
        <c:tickLblPos val="none"/>
        <c:crossAx val="85148032"/>
        <c:crosses val="autoZero"/>
        <c:auto val="1"/>
        <c:lblOffset val="100"/>
        <c:baseTimeUnit val="years"/>
      </c:dateAx>
      <c:valAx>
        <c:axId val="8514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3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D68-4C9A-B5F8-B2DFBA42023A}"/>
            </c:ext>
          </c:extLst>
        </c:ser>
        <c:dLbls>
          <c:showLegendKey val="0"/>
          <c:showVal val="0"/>
          <c:showCatName val="0"/>
          <c:showSerName val="0"/>
          <c:showPercent val="0"/>
          <c:showBubbleSize val="0"/>
        </c:dLbls>
        <c:gapWidth val="150"/>
        <c:axId val="85179008"/>
        <c:axId val="8518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D68-4C9A-B5F8-B2DFBA42023A}"/>
            </c:ext>
          </c:extLst>
        </c:ser>
        <c:dLbls>
          <c:showLegendKey val="0"/>
          <c:showVal val="0"/>
          <c:showCatName val="0"/>
          <c:showSerName val="0"/>
          <c:showPercent val="0"/>
          <c:showBubbleSize val="0"/>
        </c:dLbls>
        <c:marker val="1"/>
        <c:smooth val="0"/>
        <c:axId val="85179008"/>
        <c:axId val="85185280"/>
      </c:lineChart>
      <c:dateAx>
        <c:axId val="85179008"/>
        <c:scaling>
          <c:orientation val="minMax"/>
        </c:scaling>
        <c:delete val="1"/>
        <c:axPos val="b"/>
        <c:numFmt formatCode="ge" sourceLinked="1"/>
        <c:majorTickMark val="none"/>
        <c:minorTickMark val="none"/>
        <c:tickLblPos val="none"/>
        <c:crossAx val="85185280"/>
        <c:crosses val="autoZero"/>
        <c:auto val="1"/>
        <c:lblOffset val="100"/>
        <c:baseTimeUnit val="years"/>
      </c:dateAx>
      <c:valAx>
        <c:axId val="8518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7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453.79</c:v>
                </c:pt>
                <c:pt idx="1">
                  <c:v>404.17</c:v>
                </c:pt>
                <c:pt idx="2">
                  <c:v>430.81</c:v>
                </c:pt>
                <c:pt idx="3">
                  <c:v>428.66</c:v>
                </c:pt>
                <c:pt idx="4" formatCode="#,##0.00;&quot;△&quot;#,##0.00">
                  <c:v>0</c:v>
                </c:pt>
              </c:numCache>
            </c:numRef>
          </c:val>
          <c:extLst xmlns:c16r2="http://schemas.microsoft.com/office/drawing/2015/06/chart">
            <c:ext xmlns:c16="http://schemas.microsoft.com/office/drawing/2014/chart" uri="{C3380CC4-5D6E-409C-BE32-E72D297353CC}">
              <c16:uniqueId val="{00000000-01BF-4784-8D50-D1252A5EF297}"/>
            </c:ext>
          </c:extLst>
        </c:ser>
        <c:dLbls>
          <c:showLegendKey val="0"/>
          <c:showVal val="0"/>
          <c:showCatName val="0"/>
          <c:showSerName val="0"/>
          <c:showPercent val="0"/>
          <c:showBubbleSize val="0"/>
        </c:dLbls>
        <c:gapWidth val="150"/>
        <c:axId val="84892672"/>
        <c:axId val="84894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413.5</c:v>
                </c:pt>
                <c:pt idx="4">
                  <c:v>407.42</c:v>
                </c:pt>
              </c:numCache>
            </c:numRef>
          </c:val>
          <c:smooth val="0"/>
          <c:extLst xmlns:c16r2="http://schemas.microsoft.com/office/drawing/2015/06/chart">
            <c:ext xmlns:c16="http://schemas.microsoft.com/office/drawing/2014/chart" uri="{C3380CC4-5D6E-409C-BE32-E72D297353CC}">
              <c16:uniqueId val="{00000001-01BF-4784-8D50-D1252A5EF297}"/>
            </c:ext>
          </c:extLst>
        </c:ser>
        <c:dLbls>
          <c:showLegendKey val="0"/>
          <c:showVal val="0"/>
          <c:showCatName val="0"/>
          <c:showSerName val="0"/>
          <c:showPercent val="0"/>
          <c:showBubbleSize val="0"/>
        </c:dLbls>
        <c:marker val="1"/>
        <c:smooth val="0"/>
        <c:axId val="84892672"/>
        <c:axId val="84894848"/>
      </c:lineChart>
      <c:dateAx>
        <c:axId val="84892672"/>
        <c:scaling>
          <c:orientation val="minMax"/>
        </c:scaling>
        <c:delete val="1"/>
        <c:axPos val="b"/>
        <c:numFmt formatCode="ge" sourceLinked="1"/>
        <c:majorTickMark val="none"/>
        <c:minorTickMark val="none"/>
        <c:tickLblPos val="none"/>
        <c:crossAx val="84894848"/>
        <c:crosses val="autoZero"/>
        <c:auto val="1"/>
        <c:lblOffset val="100"/>
        <c:baseTimeUnit val="years"/>
      </c:dateAx>
      <c:valAx>
        <c:axId val="8489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89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40.15</c:v>
                </c:pt>
                <c:pt idx="1">
                  <c:v>42.79</c:v>
                </c:pt>
                <c:pt idx="2">
                  <c:v>41.91</c:v>
                </c:pt>
                <c:pt idx="3">
                  <c:v>44.47</c:v>
                </c:pt>
                <c:pt idx="4">
                  <c:v>49.79</c:v>
                </c:pt>
              </c:numCache>
            </c:numRef>
          </c:val>
          <c:extLst xmlns:c16r2="http://schemas.microsoft.com/office/drawing/2015/06/chart">
            <c:ext xmlns:c16="http://schemas.microsoft.com/office/drawing/2014/chart" uri="{C3380CC4-5D6E-409C-BE32-E72D297353CC}">
              <c16:uniqueId val="{00000000-EB2C-4F4C-9268-24F3E6E9DBCD}"/>
            </c:ext>
          </c:extLst>
        </c:ser>
        <c:dLbls>
          <c:showLegendKey val="0"/>
          <c:showVal val="0"/>
          <c:showCatName val="0"/>
          <c:showSerName val="0"/>
          <c:showPercent val="0"/>
          <c:showBubbleSize val="0"/>
        </c:dLbls>
        <c:gapWidth val="150"/>
        <c:axId val="84934016"/>
        <c:axId val="85005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55.84</c:v>
                </c:pt>
                <c:pt idx="4">
                  <c:v>57.08</c:v>
                </c:pt>
              </c:numCache>
            </c:numRef>
          </c:val>
          <c:smooth val="0"/>
          <c:extLst xmlns:c16r2="http://schemas.microsoft.com/office/drawing/2015/06/chart">
            <c:ext xmlns:c16="http://schemas.microsoft.com/office/drawing/2014/chart" uri="{C3380CC4-5D6E-409C-BE32-E72D297353CC}">
              <c16:uniqueId val="{00000001-EB2C-4F4C-9268-24F3E6E9DBCD}"/>
            </c:ext>
          </c:extLst>
        </c:ser>
        <c:dLbls>
          <c:showLegendKey val="0"/>
          <c:showVal val="0"/>
          <c:showCatName val="0"/>
          <c:showSerName val="0"/>
          <c:showPercent val="0"/>
          <c:showBubbleSize val="0"/>
        </c:dLbls>
        <c:marker val="1"/>
        <c:smooth val="0"/>
        <c:axId val="84934016"/>
        <c:axId val="85005824"/>
      </c:lineChart>
      <c:dateAx>
        <c:axId val="84934016"/>
        <c:scaling>
          <c:orientation val="minMax"/>
        </c:scaling>
        <c:delete val="1"/>
        <c:axPos val="b"/>
        <c:numFmt formatCode="ge" sourceLinked="1"/>
        <c:majorTickMark val="none"/>
        <c:minorTickMark val="none"/>
        <c:tickLblPos val="none"/>
        <c:crossAx val="85005824"/>
        <c:crosses val="autoZero"/>
        <c:auto val="1"/>
        <c:lblOffset val="100"/>
        <c:baseTimeUnit val="years"/>
      </c:dateAx>
      <c:valAx>
        <c:axId val="8500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93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298.23</c:v>
                </c:pt>
                <c:pt idx="1">
                  <c:v>287.20999999999998</c:v>
                </c:pt>
                <c:pt idx="2">
                  <c:v>292.98</c:v>
                </c:pt>
                <c:pt idx="3">
                  <c:v>277.88</c:v>
                </c:pt>
                <c:pt idx="4">
                  <c:v>248.1</c:v>
                </c:pt>
              </c:numCache>
            </c:numRef>
          </c:val>
          <c:extLst xmlns:c16r2="http://schemas.microsoft.com/office/drawing/2015/06/chart">
            <c:ext xmlns:c16="http://schemas.microsoft.com/office/drawing/2014/chart" uri="{C3380CC4-5D6E-409C-BE32-E72D297353CC}">
              <c16:uniqueId val="{00000000-0528-46EE-80D7-F93B3F0EC8B9}"/>
            </c:ext>
          </c:extLst>
        </c:ser>
        <c:dLbls>
          <c:showLegendKey val="0"/>
          <c:showVal val="0"/>
          <c:showCatName val="0"/>
          <c:showSerName val="0"/>
          <c:showPercent val="0"/>
          <c:showBubbleSize val="0"/>
        </c:dLbls>
        <c:gapWidth val="150"/>
        <c:axId val="85026688"/>
        <c:axId val="85045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287.57</c:v>
                </c:pt>
                <c:pt idx="4">
                  <c:v>286.86</c:v>
                </c:pt>
              </c:numCache>
            </c:numRef>
          </c:val>
          <c:smooth val="0"/>
          <c:extLst xmlns:c16r2="http://schemas.microsoft.com/office/drawing/2015/06/chart">
            <c:ext xmlns:c16="http://schemas.microsoft.com/office/drawing/2014/chart" uri="{C3380CC4-5D6E-409C-BE32-E72D297353CC}">
              <c16:uniqueId val="{00000001-0528-46EE-80D7-F93B3F0EC8B9}"/>
            </c:ext>
          </c:extLst>
        </c:ser>
        <c:dLbls>
          <c:showLegendKey val="0"/>
          <c:showVal val="0"/>
          <c:showCatName val="0"/>
          <c:showSerName val="0"/>
          <c:showPercent val="0"/>
          <c:showBubbleSize val="0"/>
        </c:dLbls>
        <c:marker val="1"/>
        <c:smooth val="0"/>
        <c:axId val="85026688"/>
        <c:axId val="85045248"/>
      </c:lineChart>
      <c:dateAx>
        <c:axId val="85026688"/>
        <c:scaling>
          <c:orientation val="minMax"/>
        </c:scaling>
        <c:delete val="1"/>
        <c:axPos val="b"/>
        <c:numFmt formatCode="ge" sourceLinked="1"/>
        <c:majorTickMark val="none"/>
        <c:minorTickMark val="none"/>
        <c:tickLblPos val="none"/>
        <c:crossAx val="85045248"/>
        <c:crosses val="autoZero"/>
        <c:auto val="1"/>
        <c:lblOffset val="100"/>
        <c:baseTimeUnit val="years"/>
      </c:dateAx>
      <c:valAx>
        <c:axId val="8504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2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白河市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K3</v>
      </c>
      <c r="X8" s="71"/>
      <c r="Y8" s="71"/>
      <c r="Z8" s="71"/>
      <c r="AA8" s="71"/>
      <c r="AB8" s="71"/>
      <c r="AC8" s="71"/>
      <c r="AD8" s="72" t="str">
        <f>データ!$M$6</f>
        <v>非設置</v>
      </c>
      <c r="AE8" s="72"/>
      <c r="AF8" s="72"/>
      <c r="AG8" s="72"/>
      <c r="AH8" s="72"/>
      <c r="AI8" s="72"/>
      <c r="AJ8" s="72"/>
      <c r="AK8" s="3"/>
      <c r="AL8" s="66">
        <f>データ!S6</f>
        <v>61654</v>
      </c>
      <c r="AM8" s="66"/>
      <c r="AN8" s="66"/>
      <c r="AO8" s="66"/>
      <c r="AP8" s="66"/>
      <c r="AQ8" s="66"/>
      <c r="AR8" s="66"/>
      <c r="AS8" s="66"/>
      <c r="AT8" s="65">
        <f>データ!T6</f>
        <v>305.32</v>
      </c>
      <c r="AU8" s="65"/>
      <c r="AV8" s="65"/>
      <c r="AW8" s="65"/>
      <c r="AX8" s="65"/>
      <c r="AY8" s="65"/>
      <c r="AZ8" s="65"/>
      <c r="BA8" s="65"/>
      <c r="BB8" s="65">
        <f>データ!U6</f>
        <v>201.93</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4.25</v>
      </c>
      <c r="Q10" s="65"/>
      <c r="R10" s="65"/>
      <c r="S10" s="65"/>
      <c r="T10" s="65"/>
      <c r="U10" s="65"/>
      <c r="V10" s="65"/>
      <c r="W10" s="65">
        <f>データ!Q6</f>
        <v>100</v>
      </c>
      <c r="X10" s="65"/>
      <c r="Y10" s="65"/>
      <c r="Z10" s="65"/>
      <c r="AA10" s="65"/>
      <c r="AB10" s="65"/>
      <c r="AC10" s="65"/>
      <c r="AD10" s="66">
        <f>データ!R6</f>
        <v>2786</v>
      </c>
      <c r="AE10" s="66"/>
      <c r="AF10" s="66"/>
      <c r="AG10" s="66"/>
      <c r="AH10" s="66"/>
      <c r="AI10" s="66"/>
      <c r="AJ10" s="66"/>
      <c r="AK10" s="2"/>
      <c r="AL10" s="66">
        <f>データ!V6</f>
        <v>2607</v>
      </c>
      <c r="AM10" s="66"/>
      <c r="AN10" s="66"/>
      <c r="AO10" s="66"/>
      <c r="AP10" s="66"/>
      <c r="AQ10" s="66"/>
      <c r="AR10" s="66"/>
      <c r="AS10" s="66"/>
      <c r="AT10" s="65">
        <f>データ!W6</f>
        <v>273.33</v>
      </c>
      <c r="AU10" s="65"/>
      <c r="AV10" s="65"/>
      <c r="AW10" s="65"/>
      <c r="AX10" s="65"/>
      <c r="AY10" s="65"/>
      <c r="AZ10" s="65"/>
      <c r="BA10" s="65"/>
      <c r="BB10" s="65">
        <f>データ!X6</f>
        <v>9.5399999999999991</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122</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55</v>
      </c>
      <c r="N86" s="25" t="s">
        <v>55</v>
      </c>
      <c r="O86" s="25" t="str">
        <f>データ!EO6</f>
        <v>【-】</v>
      </c>
    </row>
  </sheetData>
  <sheetProtection algorithmName="SHA-512" hashValue="oQSDbxE4xpXCBpTThObGVsEi8i0hogzft8OHfZiSGCKYEjioEB5NFWd3MfzXeU1m8qCHUsEgk7YT1oJFAs2agA==" saltValue="vrqsk2gFYogSvKeIDQuMD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72052</v>
      </c>
      <c r="D6" s="32">
        <f t="shared" si="3"/>
        <v>47</v>
      </c>
      <c r="E6" s="32">
        <f t="shared" si="3"/>
        <v>18</v>
      </c>
      <c r="F6" s="32">
        <f t="shared" si="3"/>
        <v>0</v>
      </c>
      <c r="G6" s="32">
        <f t="shared" si="3"/>
        <v>0</v>
      </c>
      <c r="H6" s="32" t="str">
        <f t="shared" si="3"/>
        <v>福島県　白河市</v>
      </c>
      <c r="I6" s="32" t="str">
        <f t="shared" si="3"/>
        <v>法非適用</v>
      </c>
      <c r="J6" s="32" t="str">
        <f t="shared" si="3"/>
        <v>下水道事業</v>
      </c>
      <c r="K6" s="32" t="str">
        <f t="shared" si="3"/>
        <v>特定地域生活排水処理</v>
      </c>
      <c r="L6" s="32" t="str">
        <f t="shared" si="3"/>
        <v>K3</v>
      </c>
      <c r="M6" s="32" t="str">
        <f t="shared" si="3"/>
        <v>非設置</v>
      </c>
      <c r="N6" s="33" t="str">
        <f t="shared" si="3"/>
        <v>-</v>
      </c>
      <c r="O6" s="33" t="str">
        <f t="shared" si="3"/>
        <v>該当数値なし</v>
      </c>
      <c r="P6" s="33">
        <f t="shared" si="3"/>
        <v>4.25</v>
      </c>
      <c r="Q6" s="33">
        <f t="shared" si="3"/>
        <v>100</v>
      </c>
      <c r="R6" s="33">
        <f t="shared" si="3"/>
        <v>2786</v>
      </c>
      <c r="S6" s="33">
        <f t="shared" si="3"/>
        <v>61654</v>
      </c>
      <c r="T6" s="33">
        <f t="shared" si="3"/>
        <v>305.32</v>
      </c>
      <c r="U6" s="33">
        <f t="shared" si="3"/>
        <v>201.93</v>
      </c>
      <c r="V6" s="33">
        <f t="shared" si="3"/>
        <v>2607</v>
      </c>
      <c r="W6" s="33">
        <f t="shared" si="3"/>
        <v>273.33</v>
      </c>
      <c r="X6" s="33">
        <f t="shared" si="3"/>
        <v>9.5399999999999991</v>
      </c>
      <c r="Y6" s="34">
        <f>IF(Y7="",NA(),Y7)</f>
        <v>97.14</v>
      </c>
      <c r="Z6" s="34">
        <f t="shared" ref="Z6:AH6" si="4">IF(Z7="",NA(),Z7)</f>
        <v>97.02</v>
      </c>
      <c r="AA6" s="34">
        <f t="shared" si="4"/>
        <v>96.93</v>
      </c>
      <c r="AB6" s="34">
        <f t="shared" si="4"/>
        <v>95.4</v>
      </c>
      <c r="AC6" s="34">
        <f t="shared" si="4"/>
        <v>94.19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453.79</v>
      </c>
      <c r="BG6" s="34">
        <f t="shared" ref="BG6:BO6" si="7">IF(BG7="",NA(),BG7)</f>
        <v>404.17</v>
      </c>
      <c r="BH6" s="34">
        <f t="shared" si="7"/>
        <v>430.81</v>
      </c>
      <c r="BI6" s="34">
        <f t="shared" si="7"/>
        <v>428.66</v>
      </c>
      <c r="BJ6" s="33">
        <f t="shared" si="7"/>
        <v>0</v>
      </c>
      <c r="BK6" s="34">
        <f t="shared" si="7"/>
        <v>446.63</v>
      </c>
      <c r="BL6" s="34">
        <f t="shared" si="7"/>
        <v>416.91</v>
      </c>
      <c r="BM6" s="34">
        <f t="shared" si="7"/>
        <v>392.19</v>
      </c>
      <c r="BN6" s="34">
        <f t="shared" si="7"/>
        <v>413.5</v>
      </c>
      <c r="BO6" s="34">
        <f t="shared" si="7"/>
        <v>407.42</v>
      </c>
      <c r="BP6" s="33" t="str">
        <f>IF(BP7="","",IF(BP7="-","【-】","【"&amp;SUBSTITUTE(TEXT(BP7,"#,##0.00"),"-","△")&amp;"】"))</f>
        <v>【329.28】</v>
      </c>
      <c r="BQ6" s="34">
        <f>IF(BQ7="",NA(),BQ7)</f>
        <v>40.15</v>
      </c>
      <c r="BR6" s="34">
        <f t="shared" ref="BR6:BZ6" si="8">IF(BR7="",NA(),BR7)</f>
        <v>42.79</v>
      </c>
      <c r="BS6" s="34">
        <f t="shared" si="8"/>
        <v>41.91</v>
      </c>
      <c r="BT6" s="34">
        <f t="shared" si="8"/>
        <v>44.47</v>
      </c>
      <c r="BU6" s="34">
        <f t="shared" si="8"/>
        <v>49.79</v>
      </c>
      <c r="BV6" s="34">
        <f t="shared" si="8"/>
        <v>58.53</v>
      </c>
      <c r="BW6" s="34">
        <f t="shared" si="8"/>
        <v>57.93</v>
      </c>
      <c r="BX6" s="34">
        <f t="shared" si="8"/>
        <v>57.03</v>
      </c>
      <c r="BY6" s="34">
        <f t="shared" si="8"/>
        <v>55.84</v>
      </c>
      <c r="BZ6" s="34">
        <f t="shared" si="8"/>
        <v>57.08</v>
      </c>
      <c r="CA6" s="33" t="str">
        <f>IF(CA7="","",IF(CA7="-","【-】","【"&amp;SUBSTITUTE(TEXT(CA7,"#,##0.00"),"-","△")&amp;"】"))</f>
        <v>【60.55】</v>
      </c>
      <c r="CB6" s="34">
        <f>IF(CB7="",NA(),CB7)</f>
        <v>298.23</v>
      </c>
      <c r="CC6" s="34">
        <f t="shared" ref="CC6:CK6" si="9">IF(CC7="",NA(),CC7)</f>
        <v>287.20999999999998</v>
      </c>
      <c r="CD6" s="34">
        <f t="shared" si="9"/>
        <v>292.98</v>
      </c>
      <c r="CE6" s="34">
        <f t="shared" si="9"/>
        <v>277.88</v>
      </c>
      <c r="CF6" s="34">
        <f t="shared" si="9"/>
        <v>248.1</v>
      </c>
      <c r="CG6" s="34">
        <f t="shared" si="9"/>
        <v>266.57</v>
      </c>
      <c r="CH6" s="34">
        <f t="shared" si="9"/>
        <v>276.93</v>
      </c>
      <c r="CI6" s="34">
        <f t="shared" si="9"/>
        <v>283.73</v>
      </c>
      <c r="CJ6" s="34">
        <f t="shared" si="9"/>
        <v>287.57</v>
      </c>
      <c r="CK6" s="34">
        <f t="shared" si="9"/>
        <v>286.86</v>
      </c>
      <c r="CL6" s="33" t="str">
        <f>IF(CL7="","",IF(CL7="-","【-】","【"&amp;SUBSTITUTE(TEXT(CL7,"#,##0.00"),"-","△")&amp;"】"))</f>
        <v>【269.12】</v>
      </c>
      <c r="CM6" s="34">
        <f>IF(CM7="",NA(),CM7)</f>
        <v>8.57</v>
      </c>
      <c r="CN6" s="34">
        <f t="shared" ref="CN6:CV6" si="10">IF(CN7="",NA(),CN7)</f>
        <v>9</v>
      </c>
      <c r="CO6" s="34">
        <f t="shared" si="10"/>
        <v>9.11</v>
      </c>
      <c r="CP6" s="34">
        <f t="shared" si="10"/>
        <v>9.18</v>
      </c>
      <c r="CQ6" s="34">
        <f t="shared" si="10"/>
        <v>9.44</v>
      </c>
      <c r="CR6" s="34">
        <f t="shared" si="10"/>
        <v>58.06</v>
      </c>
      <c r="CS6" s="34">
        <f t="shared" si="10"/>
        <v>59.08</v>
      </c>
      <c r="CT6" s="34">
        <f t="shared" si="10"/>
        <v>58.25</v>
      </c>
      <c r="CU6" s="34">
        <f t="shared" si="10"/>
        <v>61.55</v>
      </c>
      <c r="CV6" s="34">
        <f t="shared" si="10"/>
        <v>57.22</v>
      </c>
      <c r="CW6" s="33" t="str">
        <f>IF(CW7="","",IF(CW7="-","【-】","【"&amp;SUBSTITUTE(TEXT(CW7,"#,##0.00"),"-","△")&amp;"】"))</f>
        <v>【59.35】</v>
      </c>
      <c r="CX6" s="34">
        <f>IF(CX7="",NA(),CX7)</f>
        <v>100</v>
      </c>
      <c r="CY6" s="34">
        <f t="shared" ref="CY6:DG6" si="11">IF(CY7="",NA(),CY7)</f>
        <v>100</v>
      </c>
      <c r="CZ6" s="34">
        <f t="shared" si="11"/>
        <v>100</v>
      </c>
      <c r="DA6" s="34">
        <f t="shared" si="11"/>
        <v>100</v>
      </c>
      <c r="DB6" s="34">
        <f t="shared" si="11"/>
        <v>100</v>
      </c>
      <c r="DC6" s="34">
        <f t="shared" si="11"/>
        <v>75.790000000000006</v>
      </c>
      <c r="DD6" s="34">
        <f t="shared" si="11"/>
        <v>77.12</v>
      </c>
      <c r="DE6" s="34">
        <f t="shared" si="11"/>
        <v>68.150000000000006</v>
      </c>
      <c r="DF6" s="34">
        <f t="shared" si="11"/>
        <v>67.489999999999995</v>
      </c>
      <c r="DG6" s="34">
        <f t="shared" si="11"/>
        <v>67.290000000000006</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72052</v>
      </c>
      <c r="D7" s="36">
        <v>47</v>
      </c>
      <c r="E7" s="36">
        <v>18</v>
      </c>
      <c r="F7" s="36">
        <v>0</v>
      </c>
      <c r="G7" s="36">
        <v>0</v>
      </c>
      <c r="H7" s="36" t="s">
        <v>109</v>
      </c>
      <c r="I7" s="36" t="s">
        <v>110</v>
      </c>
      <c r="J7" s="36" t="s">
        <v>111</v>
      </c>
      <c r="K7" s="36" t="s">
        <v>112</v>
      </c>
      <c r="L7" s="36" t="s">
        <v>113</v>
      </c>
      <c r="M7" s="36" t="s">
        <v>114</v>
      </c>
      <c r="N7" s="37" t="s">
        <v>115</v>
      </c>
      <c r="O7" s="37" t="s">
        <v>116</v>
      </c>
      <c r="P7" s="37">
        <v>4.25</v>
      </c>
      <c r="Q7" s="37">
        <v>100</v>
      </c>
      <c r="R7" s="37">
        <v>2786</v>
      </c>
      <c r="S7" s="37">
        <v>61654</v>
      </c>
      <c r="T7" s="37">
        <v>305.32</v>
      </c>
      <c r="U7" s="37">
        <v>201.93</v>
      </c>
      <c r="V7" s="37">
        <v>2607</v>
      </c>
      <c r="W7" s="37">
        <v>273.33</v>
      </c>
      <c r="X7" s="37">
        <v>9.5399999999999991</v>
      </c>
      <c r="Y7" s="37">
        <v>97.14</v>
      </c>
      <c r="Z7" s="37">
        <v>97.02</v>
      </c>
      <c r="AA7" s="37">
        <v>96.93</v>
      </c>
      <c r="AB7" s="37">
        <v>95.4</v>
      </c>
      <c r="AC7" s="37">
        <v>94.19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453.79</v>
      </c>
      <c r="BG7" s="37">
        <v>404.17</v>
      </c>
      <c r="BH7" s="37">
        <v>430.81</v>
      </c>
      <c r="BI7" s="37">
        <v>428.66</v>
      </c>
      <c r="BJ7" s="37">
        <v>0</v>
      </c>
      <c r="BK7" s="37">
        <v>446.63</v>
      </c>
      <c r="BL7" s="37">
        <v>416.91</v>
      </c>
      <c r="BM7" s="37">
        <v>392.19</v>
      </c>
      <c r="BN7" s="37">
        <v>413.5</v>
      </c>
      <c r="BO7" s="37">
        <v>407.42</v>
      </c>
      <c r="BP7" s="37">
        <v>329.28</v>
      </c>
      <c r="BQ7" s="37">
        <v>40.15</v>
      </c>
      <c r="BR7" s="37">
        <v>42.79</v>
      </c>
      <c r="BS7" s="37">
        <v>41.91</v>
      </c>
      <c r="BT7" s="37">
        <v>44.47</v>
      </c>
      <c r="BU7" s="37">
        <v>49.79</v>
      </c>
      <c r="BV7" s="37">
        <v>58.53</v>
      </c>
      <c r="BW7" s="37">
        <v>57.93</v>
      </c>
      <c r="BX7" s="37">
        <v>57.03</v>
      </c>
      <c r="BY7" s="37">
        <v>55.84</v>
      </c>
      <c r="BZ7" s="37">
        <v>57.08</v>
      </c>
      <c r="CA7" s="37">
        <v>60.55</v>
      </c>
      <c r="CB7" s="37">
        <v>298.23</v>
      </c>
      <c r="CC7" s="37">
        <v>287.20999999999998</v>
      </c>
      <c r="CD7" s="37">
        <v>292.98</v>
      </c>
      <c r="CE7" s="37">
        <v>277.88</v>
      </c>
      <c r="CF7" s="37">
        <v>248.1</v>
      </c>
      <c r="CG7" s="37">
        <v>266.57</v>
      </c>
      <c r="CH7" s="37">
        <v>276.93</v>
      </c>
      <c r="CI7" s="37">
        <v>283.73</v>
      </c>
      <c r="CJ7" s="37">
        <v>287.57</v>
      </c>
      <c r="CK7" s="37">
        <v>286.86</v>
      </c>
      <c r="CL7" s="37">
        <v>269.12</v>
      </c>
      <c r="CM7" s="37">
        <v>8.57</v>
      </c>
      <c r="CN7" s="37">
        <v>9</v>
      </c>
      <c r="CO7" s="37">
        <v>9.11</v>
      </c>
      <c r="CP7" s="37">
        <v>9.18</v>
      </c>
      <c r="CQ7" s="37">
        <v>9.44</v>
      </c>
      <c r="CR7" s="37">
        <v>58.06</v>
      </c>
      <c r="CS7" s="37">
        <v>59.08</v>
      </c>
      <c r="CT7" s="37">
        <v>58.25</v>
      </c>
      <c r="CU7" s="37">
        <v>61.55</v>
      </c>
      <c r="CV7" s="37">
        <v>57.22</v>
      </c>
      <c r="CW7" s="37">
        <v>59.35</v>
      </c>
      <c r="CX7" s="37">
        <v>100</v>
      </c>
      <c r="CY7" s="37">
        <v>100</v>
      </c>
      <c r="CZ7" s="37">
        <v>100</v>
      </c>
      <c r="DA7" s="37">
        <v>100</v>
      </c>
      <c r="DB7" s="37">
        <v>100</v>
      </c>
      <c r="DC7" s="37">
        <v>75.790000000000006</v>
      </c>
      <c r="DD7" s="37">
        <v>77.12</v>
      </c>
      <c r="DE7" s="37">
        <v>68.150000000000006</v>
      </c>
      <c r="DF7" s="37">
        <v>67.489999999999995</v>
      </c>
      <c r="DG7" s="37">
        <v>67.290000000000006</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115</v>
      </c>
      <c r="EF7" s="37" t="s">
        <v>115</v>
      </c>
      <c r="EG7" s="37" t="s">
        <v>115</v>
      </c>
      <c r="EH7" s="37" t="s">
        <v>115</v>
      </c>
      <c r="EI7" s="37" t="s">
        <v>115</v>
      </c>
      <c r="EJ7" s="37" t="s">
        <v>115</v>
      </c>
      <c r="EK7" s="37" t="s">
        <v>115</v>
      </c>
      <c r="EL7" s="37" t="s">
        <v>115</v>
      </c>
      <c r="EM7" s="37" t="s">
        <v>115</v>
      </c>
      <c r="EN7" s="37" t="s">
        <v>115</v>
      </c>
      <c r="EO7" s="37" t="s">
        <v>115</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2019-01-30T02:02:05Z</cp:lastPrinted>
  <dcterms:created xsi:type="dcterms:W3CDTF">2018-12-03T09:38:25Z</dcterms:created>
  <dcterms:modified xsi:type="dcterms:W3CDTF">2019-01-30T09:13:53Z</dcterms:modified>
  <cp:category/>
</cp:coreProperties>
</file>