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23M7I3vz6C2UTw/GwjtsGQP6auI4qgzn/LUlgeZFUPMG89NgqoutuUOYFc8WNeLGzZOi/5nLOMsOi1IVpLdjug==" workbookSaltValue="2aK031Ku4WlyjFgF+8HUaw==" workbookSpinCount="100000" lockStructure="1"/>
  <bookViews>
    <workbookView xWindow="0" yWindow="0" windowWidth="15360" windowHeight="7635"/>
  </bookViews>
  <sheets>
    <sheet name="法適用_下水道事業" sheetId="4" r:id="rId1"/>
    <sheet name="データ" sheetId="5" state="hidden" r:id="rId2"/>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<sst xmlns="http://schemas.openxmlformats.org/spreadsheetml/2006/main" count="235" uniqueCount="122">
  <si>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</si>
  <si>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</si>
  <si>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</si>
  <si>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</si>
  <si>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</si>
  <si>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</si>
  <si>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</si>
  <si>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</si>
  <si>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</si>
  <si>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</si>
  <si>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</si>
  <si>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</si>
  <si>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</si>
  <si>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</si>
  <si>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</si>
  <si>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</si>
  <si>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</si>
  <si>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</si>
  <si>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</si>
  <si>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</si>
  <si>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</si>
  <si>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</si>
  <si>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</si>
  <si>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</si>
  <si>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</si>
  <si>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</si>
  <si>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</si>
  <si>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</si>
  <si>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</si>
  <si>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</si>
  <si>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</si>
  <si>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</si>
  <si>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</si>
  <si>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</si>
  <si>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</si>
  <si>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</si>
  <si>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</si>
  <si>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</si>
  <si>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</si>
  <si>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</si>
  <si>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</si>
  <si>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</si>
  <si>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</si>
  <si>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</si>
  <si>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</si>
  <si>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</si>
  <si>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</si>
  <si>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</si>
  <si>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</si>
  <si>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</si>
  <si>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</si>
  <si>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</si>
  <si>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</si>
  <si>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</si>
  <si>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</si>
  <si>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</si>
  <si>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</si>
  <si>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</si>
  <si>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</si>
  <si>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</si>
  <si>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</si>
  <si>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</si>
  <si>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</si>
  <si>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</si>
  <si>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</si>
  <si>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</si>
  <si>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</si>
  <si>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</si>
  <si>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</si>
  <si>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</si>
  <si>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</si>
  <si>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</si>
  <si>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</si>
  <si>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</si>
  <si>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</si>
  <si>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</si>
  <si>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</si>
  <si>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</si>
  <si>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</si>
  <si>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</si>
  <si>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</si>
  <si>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</si>
  <si>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</si>
  <si>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</si>
  <si>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</si>
  <si>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</si>
  <si>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</si>
  <si>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</si>
  <si>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</si>
  <si>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</si>
  <si>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</si>
  <si>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</si>
  <si>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</si>
  <si>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</si>
  <si>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</si>
  <si>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</si>
  <si>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</si>
  <si>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</si>
  <si>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</si>
  <si>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</si>
  <si>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</si>
  <si>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</si>
  <si>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</si>
  <si>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</si>
  <si>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</si>
  <si>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</si>
  <si>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</si>
  <si>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</si>
  <si>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</si>
  <si>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</si>
  <si>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</si>
  <si>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</si>
  <si>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</si>
  <si>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</si>
  <si>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</si>
  <si>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</si>
  <si>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</si>
  <si>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</si>
  <si>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</si>
  <si>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①経常収支比率、②累積欠損金比率、③流動比率
　経常収支比率は、経常収益以上に経常費用が減少したため良化している。また、平成26年度の会計制度改正に伴い、企業債の計上区分が資本の部から負債の部へ変更されたことにより、流動負債に比べ流動資産が少ない状態で推移しているが、欠損金は生じていない。
④企業債残高対事業規模比率
　企業債残高が減少傾向にある中で使用料は同程度で推移し、また償還に対する一般会計負担額の割合が大きいため、類似団体と比べ低い水準にある。
⑤経費回収率
　汚水処理費に比べ使用料が増加していないため減少傾向にあるが、類似団体と比べ高い水準にある。
⑥汚水処理原価
　汚水処理費に比べ有収水量が増加していないため逓増傾向にあるが、類似団体と比べ低い水準にある。
⑦施設利用率、⑧水洗化率
　類似団体と比べ施設利用率が低い水準にあるが、これは水洗化率が類似団体と比べて低いためだと考えられる。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1" eb="3">
      <t>ケイジョウ</t>
    </rPh>
    <rPh sb="3" eb="5">
      <t>シュウシ</t>
    </rPh>
    <rPh sb="5" eb="7">
      <t>ヒリツ</t>
    </rPh>
    <rPh sb="9" eb="11">
      <t>ルイセキ</t>
    </rPh>
    <rPh sb="11" eb="14">
      <t>ケッソンキン</t>
    </rPh>
    <rPh sb="14" eb="16">
      <t>ヒリツ</t>
    </rPh>
    <rPh sb="18" eb="20">
      <t>リュウドウ</t>
    </rPh>
    <rPh sb="20" eb="22">
      <t>ヒリツ</t>
    </rPh>
    <rPh sb="24" eb="26">
      <t>ケイジョウ</t>
    </rPh>
    <rPh sb="26" eb="28">
      <t>シュウシ</t>
    </rPh>
    <rPh sb="28" eb="30">
      <t>ヒリツ</t>
    </rPh>
    <rPh sb="32" eb="34">
      <t>ケイジョウ</t>
    </rPh>
    <rPh sb="34" eb="36">
      <t>シュウエキ</t>
    </rPh>
    <rPh sb="36" eb="38">
      <t>イジョウ</t>
    </rPh>
    <rPh sb="39" eb="41">
      <t>ケイジョウ</t>
    </rPh>
    <rPh sb="41" eb="43">
      <t>ヒヨウ</t>
    </rPh>
    <rPh sb="44" eb="46">
      <t>ゲンショウ</t>
    </rPh>
    <rPh sb="50" eb="51">
      <t>ヨ</t>
    </rPh>
    <rPh sb="51" eb="52">
      <t>カ</t>
    </rPh>
    <rPh sb="60" eb="62">
      <t>ヘイセイ</t>
    </rPh>
    <rPh sb="64" eb="66">
      <t>ネンド</t>
    </rPh>
    <rPh sb="67" eb="69">
      <t>カイケイ</t>
    </rPh>
    <rPh sb="69" eb="71">
      <t>セイド</t>
    </rPh>
    <rPh sb="71" eb="73">
      <t>カイセイ</t>
    </rPh>
    <rPh sb="74" eb="75">
      <t>トモナ</t>
    </rPh>
    <rPh sb="77" eb="79">
      <t>キギョウ</t>
    </rPh>
    <rPh sb="79" eb="80">
      <t>サイ</t>
    </rPh>
    <rPh sb="81" eb="83">
      <t>ケイジョウ</t>
    </rPh>
    <rPh sb="83" eb="85">
      <t>クブン</t>
    </rPh>
    <rPh sb="86" eb="88">
      <t>シホン</t>
    </rPh>
    <rPh sb="89" eb="90">
      <t>ブ</t>
    </rPh>
    <rPh sb="92" eb="94">
      <t>フサイ</t>
    </rPh>
    <rPh sb="95" eb="96">
      <t>ブ</t>
    </rPh>
    <rPh sb="97" eb="99">
      <t>ヘンコウ</t>
    </rPh>
    <rPh sb="108" eb="110">
      <t>リュウドウ</t>
    </rPh>
    <rPh sb="110" eb="112">
      <t>フサイ</t>
    </rPh>
    <rPh sb="113" eb="114">
      <t>クラ</t>
    </rPh>
    <rPh sb="115" eb="117">
      <t>リュウドウ</t>
    </rPh>
    <rPh sb="117" eb="119">
      <t>シサン</t>
    </rPh>
    <rPh sb="120" eb="121">
      <t>スク</t>
    </rPh>
    <rPh sb="123" eb="125">
      <t>ジョウタイ</t>
    </rPh>
    <rPh sb="126" eb="128">
      <t>スイイ</t>
    </rPh>
    <rPh sb="134" eb="137">
      <t>ケッソンキン</t>
    </rPh>
    <rPh sb="138" eb="139">
      <t>ショウ</t>
    </rPh>
    <rPh sb="147" eb="149">
      <t>キギョウ</t>
    </rPh>
    <rPh sb="149" eb="150">
      <t>サイ</t>
    </rPh>
    <rPh sb="150" eb="152">
      <t>ザンダカ</t>
    </rPh>
    <rPh sb="153" eb="155">
      <t>ジギョウ</t>
    </rPh>
    <rPh sb="155" eb="157">
      <t>キボ</t>
    </rPh>
    <rPh sb="157" eb="159">
      <t>ヒリツ</t>
    </rPh>
    <rPh sb="161" eb="163">
      <t>キギョウ</t>
    </rPh>
    <rPh sb="163" eb="164">
      <t>サイ</t>
    </rPh>
    <rPh sb="164" eb="166">
      <t>ザンダカ</t>
    </rPh>
    <rPh sb="167" eb="169">
      <t>ゲンショウ</t>
    </rPh>
    <rPh sb="169" eb="171">
      <t>ケイコウ</t>
    </rPh>
    <rPh sb="174" eb="175">
      <t>ナカ</t>
    </rPh>
    <rPh sb="176" eb="179">
      <t>シヨウリョウ</t>
    </rPh>
    <rPh sb="180" eb="183">
      <t>ドウテイド</t>
    </rPh>
    <rPh sb="184" eb="186">
      <t>スイイ</t>
    </rPh>
    <rPh sb="190" eb="192">
      <t>ショウカン</t>
    </rPh>
    <rPh sb="193" eb="194">
      <t>タイ</t>
    </rPh>
    <rPh sb="196" eb="198">
      <t>イッパン</t>
    </rPh>
    <rPh sb="198" eb="200">
      <t>カイケイ</t>
    </rPh>
    <rPh sb="200" eb="202">
      <t>フタン</t>
    </rPh>
    <rPh sb="202" eb="203">
      <t>ガク</t>
    </rPh>
    <rPh sb="204" eb="206">
      <t>ワリアイ</t>
    </rPh>
    <rPh sb="207" eb="208">
      <t>オオ</t>
    </rPh>
    <rPh sb="213" eb="215">
      <t>ルイジ</t>
    </rPh>
    <rPh sb="215" eb="217">
      <t>ダンタイ</t>
    </rPh>
    <rPh sb="218" eb="219">
      <t>クラ</t>
    </rPh>
    <rPh sb="220" eb="221">
      <t>ヒク</t>
    </rPh>
    <rPh sb="222" eb="224">
      <t>スイジュン</t>
    </rPh>
    <rPh sb="230" eb="232">
      <t>ケイヒ</t>
    </rPh>
    <rPh sb="232" eb="234">
      <t>カイシュウ</t>
    </rPh>
    <rPh sb="234" eb="235">
      <t>リツ</t>
    </rPh>
    <rPh sb="237" eb="239">
      <t>オスイ</t>
    </rPh>
    <rPh sb="239" eb="241">
      <t>ショリ</t>
    </rPh>
    <rPh sb="241" eb="242">
      <t>ヒ</t>
    </rPh>
    <rPh sb="243" eb="244">
      <t>クラ</t>
    </rPh>
    <rPh sb="245" eb="248">
      <t>シヨウリョウ</t>
    </rPh>
    <rPh sb="249" eb="251">
      <t>ゾウカ</t>
    </rPh>
    <rPh sb="258" eb="260">
      <t>ゲンショウ</t>
    </rPh>
    <rPh sb="260" eb="262">
      <t>ケイコウ</t>
    </rPh>
    <rPh sb="267" eb="269">
      <t>ルイジ</t>
    </rPh>
    <rPh sb="269" eb="271">
      <t>ダンタイ</t>
    </rPh>
    <rPh sb="272" eb="273">
      <t>クラ</t>
    </rPh>
    <rPh sb="274" eb="275">
      <t>タカ</t>
    </rPh>
    <rPh sb="276" eb="278">
      <t>スイジュン</t>
    </rPh>
    <rPh sb="284" eb="286">
      <t>オスイ</t>
    </rPh>
    <rPh sb="286" eb="288">
      <t>ショリ</t>
    </rPh>
    <rPh sb="288" eb="290">
      <t>ゲンカ</t>
    </rPh>
    <rPh sb="292" eb="294">
      <t>オスイ</t>
    </rPh>
    <rPh sb="294" eb="296">
      <t>ショリ</t>
    </rPh>
    <rPh sb="296" eb="297">
      <t>ヒ</t>
    </rPh>
    <rPh sb="298" eb="299">
      <t>クラ</t>
    </rPh>
    <rPh sb="314" eb="316">
      <t>テイゾウ</t>
    </rPh>
    <rPh sb="330" eb="331">
      <t>ヒク</t>
    </rPh>
    <rPh sb="332" eb="334">
      <t>スイジュン</t>
    </rPh>
    <rPh sb="353" eb="355">
      <t>ルイジ</t>
    </rPh>
    <rPh sb="355" eb="357">
      <t>ダンタイ</t>
    </rPh>
    <rPh sb="358" eb="359">
      <t>クラ</t>
    </rPh>
    <rPh sb="360" eb="362">
      <t>シセツ</t>
    </rPh>
    <rPh sb="362" eb="365">
      <t>リヨウリツ</t>
    </rPh>
    <rPh sb="366" eb="367">
      <t>ヒク</t>
    </rPh>
    <rPh sb="368" eb="370">
      <t>スイジュン</t>
    </rPh>
    <rPh sb="391" eb="392">
      <t>ヒク</t>
    </rPh>
    <rPh sb="397" eb="398">
      <t>カンガ</t>
    </rPh>
    <rPh sb="407" eb="409">
      <t>ジンコウ</t>
    </rPh>
    <rPh sb="409" eb="410">
      <t>ゲン</t>
    </rPh>
    <rPh sb="413" eb="416">
      <t>シヨウリョウ</t>
    </rPh>
    <rPh sb="417" eb="419">
      <t>ゲンショウ</t>
    </rPh>
    <rPh sb="420" eb="422">
      <t>ミコ</t>
    </rPh>
    <rPh sb="425" eb="426">
      <t>ナカ</t>
    </rPh>
    <rPh sb="427" eb="429">
      <t>ジリツ</t>
    </rPh>
    <rPh sb="431" eb="433">
      <t>ケイエイ</t>
    </rPh>
    <rPh sb="434" eb="435">
      <t>ム</t>
    </rPh>
    <rPh sb="437" eb="438">
      <t>ミ</t>
    </rPh>
    <rPh sb="438" eb="440">
      <t>セツゾク</t>
    </rPh>
    <rPh sb="440" eb="442">
      <t>セタイ</t>
    </rPh>
    <rPh sb="473" eb="474">
      <t>ツト</t>
    </rPh>
    <phoneticPr fontId="16"/>
  </si>
  <si>
    <t>①有形固定資産減価償却率
　類似団体と同様、資産の老朽化は低い水準で推移している。なお、平成26年度から会計制度改正に伴い、補助金等を充当している資産について減価償却することとなったため、数値が高くなっている。
②管渠老朽化率、③管渠改善率
　類似団体と同様、法定耐用年数を超えた管渠はなく、管渠改善も突発的な修繕等への対応である。
　今後の更新需要に備え、適時、適切な調査等を行っていく必要がある。</t>
    <rPh sb="1" eb="3">
      <t>ユウケイ</t>
    </rPh>
    <rPh sb="3" eb="5">
      <t>コテイ</t>
    </rPh>
    <rPh sb="5" eb="7">
      <t>シサン</t>
    </rPh>
    <rPh sb="7" eb="9">
      <t>ゲンカ</t>
    </rPh>
    <rPh sb="9" eb="11">
      <t>ショウキャク</t>
    </rPh>
    <rPh sb="11" eb="12">
      <t>リツ</t>
    </rPh>
    <rPh sb="14" eb="16">
      <t>ルイジ</t>
    </rPh>
    <rPh sb="16" eb="18">
      <t>ダンタイ</t>
    </rPh>
    <rPh sb="19" eb="21">
      <t>ドウヨウ</t>
    </rPh>
    <rPh sb="22" eb="24">
      <t>シサン</t>
    </rPh>
    <rPh sb="25" eb="28">
      <t>ロウキュウカ</t>
    </rPh>
    <rPh sb="29" eb="30">
      <t>ヒク</t>
    </rPh>
    <rPh sb="31" eb="33">
      <t>スイジュン</t>
    </rPh>
    <rPh sb="34" eb="36">
      <t>スイイ</t>
    </rPh>
    <rPh sb="44" eb="46">
      <t>ヘイセイ</t>
    </rPh>
    <rPh sb="48" eb="50">
      <t>ネンド</t>
    </rPh>
    <rPh sb="52" eb="54">
      <t>カイケイ</t>
    </rPh>
    <rPh sb="54" eb="56">
      <t>セイド</t>
    </rPh>
    <rPh sb="56" eb="58">
      <t>カイセイ</t>
    </rPh>
    <rPh sb="59" eb="60">
      <t>トモナ</t>
    </rPh>
    <rPh sb="62" eb="65">
      <t>ホジョキン</t>
    </rPh>
    <rPh sb="65" eb="66">
      <t>ナド</t>
    </rPh>
    <rPh sb="67" eb="69">
      <t>ジュウトウ</t>
    </rPh>
    <rPh sb="73" eb="75">
      <t>シサン</t>
    </rPh>
    <rPh sb="79" eb="81">
      <t>ゲンカ</t>
    </rPh>
    <rPh sb="81" eb="83">
      <t>ショウキャク</t>
    </rPh>
    <rPh sb="94" eb="95">
      <t>スウ</t>
    </rPh>
    <rPh sb="95" eb="96">
      <t>アタイ</t>
    </rPh>
    <rPh sb="97" eb="98">
      <t>タカ</t>
    </rPh>
    <rPh sb="107" eb="109">
      <t>カンキョ</t>
    </rPh>
    <rPh sb="109" eb="111">
      <t>ロウキュウ</t>
    </rPh>
    <rPh sb="111" eb="112">
      <t>カ</t>
    </rPh>
    <rPh sb="112" eb="113">
      <t>リツ</t>
    </rPh>
    <rPh sb="122" eb="124">
      <t>ルイジ</t>
    </rPh>
    <rPh sb="124" eb="126">
      <t>ダンタイ</t>
    </rPh>
    <rPh sb="127" eb="129">
      <t>ドウヨウ</t>
    </rPh>
    <rPh sb="130" eb="132">
      <t>ホウテイ</t>
    </rPh>
    <rPh sb="140" eb="142">
      <t>カンキョ</t>
    </rPh>
    <rPh sb="146" eb="148">
      <t>カンキョ</t>
    </rPh>
    <rPh sb="148" eb="150">
      <t>カイゼン</t>
    </rPh>
    <rPh sb="151" eb="154">
      <t>トッパツテキ</t>
    </rPh>
    <rPh sb="155" eb="157">
      <t>シュウゼン</t>
    </rPh>
    <rPh sb="157" eb="158">
      <t>ナド</t>
    </rPh>
    <rPh sb="160" eb="162">
      <t>タイオウ</t>
    </rPh>
    <rPh sb="170" eb="172">
      <t>コンゴ</t>
    </rPh>
    <rPh sb="173" eb="175">
      <t>コウシン</t>
    </rPh>
    <rPh sb="175" eb="177">
      <t>ジュヨウ</t>
    </rPh>
    <rPh sb="178" eb="179">
      <t>ソナ</t>
    </rPh>
    <rPh sb="181" eb="183">
      <t>テキジ</t>
    </rPh>
    <rPh sb="184" eb="186">
      <t>テキセツ</t>
    </rPh>
    <rPh sb="187" eb="189">
      <t>チョウサ</t>
    </rPh>
    <rPh sb="189" eb="190">
      <t>ナド</t>
    </rPh>
    <rPh sb="191" eb="192">
      <t>オコナ</t>
    </rPh>
    <rPh sb="196" eb="198">
      <t>ヒツヨウ</t>
    </rPh>
    <phoneticPr fontId="16"/>
  </si>
  <si>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特に、水洗化率が70％程度と低いことから、人口減少や高齢化の進行が早い当該地区の実情に配慮したきめ細やかな普及啓発活動が必要となる。
　また、管渠を含めた資産の老朽化度合は低い状態ではあるが、予防保全の観点から状態を適時調査・確認し、計画的な修繕を行うとともに、施設の長寿命化や公共下水道への接続替え等の計画により、改築更新費及び維持管理費の削減を図っていく必要がある。</t>
    <rPh sb="1" eb="3">
      <t>イッパン</t>
    </rPh>
    <rPh sb="3" eb="5">
      <t>カイケイ</t>
    </rPh>
    <rPh sb="5" eb="7">
      <t>クリイレ</t>
    </rPh>
    <rPh sb="7" eb="8">
      <t>キン</t>
    </rPh>
    <rPh sb="11" eb="14">
      <t>ケッソンキン</t>
    </rPh>
    <rPh sb="15" eb="17">
      <t>ハッセイ</t>
    </rPh>
    <rPh sb="26" eb="28">
      <t>オスイ</t>
    </rPh>
    <rPh sb="28" eb="30">
      <t>ショリ</t>
    </rPh>
    <rPh sb="30" eb="31">
      <t>ヒ</t>
    </rPh>
    <rPh sb="32" eb="35">
      <t>シヨウリョウ</t>
    </rPh>
    <rPh sb="36" eb="38">
      <t>カイシュウ</t>
    </rPh>
    <rPh sb="44" eb="46">
      <t>ジョウキョウ</t>
    </rPh>
    <rPh sb="47" eb="48">
      <t>フ</t>
    </rPh>
    <rPh sb="51" eb="53">
      <t>ケイヒ</t>
    </rPh>
    <rPh sb="53" eb="55">
      <t>セツゲン</t>
    </rPh>
    <rPh sb="56" eb="57">
      <t>ツト</t>
    </rPh>
    <rPh sb="64" eb="67">
      <t>シヨウリョウ</t>
    </rPh>
    <rPh sb="68" eb="69">
      <t>ア</t>
    </rPh>
    <rPh sb="69" eb="70">
      <t>オサ</t>
    </rPh>
    <rPh sb="70" eb="72">
      <t>スイリョウ</t>
    </rPh>
    <rPh sb="73" eb="75">
      <t>カクホ</t>
    </rPh>
    <rPh sb="76" eb="77">
      <t>ム</t>
    </rPh>
    <rPh sb="79" eb="82">
      <t>コウカテキ</t>
    </rPh>
    <rPh sb="83" eb="85">
      <t>フキュウ</t>
    </rPh>
    <rPh sb="85" eb="87">
      <t>ケイハツ</t>
    </rPh>
    <rPh sb="87" eb="89">
      <t>カツドウ</t>
    </rPh>
    <rPh sb="93" eb="95">
      <t>ケンキュウ</t>
    </rPh>
    <rPh sb="96" eb="98">
      <t>ジッシ</t>
    </rPh>
    <rPh sb="106" eb="108">
      <t>ケイエイ</t>
    </rPh>
    <rPh sb="109" eb="111">
      <t>カイゼン</t>
    </rPh>
    <rPh sb="112" eb="113">
      <t>ハカ</t>
    </rPh>
    <rPh sb="117" eb="119">
      <t>ヒツヨウ</t>
    </rPh>
    <rPh sb="125" eb="126">
      <t>トク</t>
    </rPh>
    <rPh sb="128" eb="131">
      <t>スイセンカ</t>
    </rPh>
    <rPh sb="131" eb="132">
      <t>リツ</t>
    </rPh>
    <rPh sb="136" eb="138">
      <t>テイド</t>
    </rPh>
    <rPh sb="139" eb="140">
      <t>ヒク</t>
    </rPh>
    <rPh sb="146" eb="148">
      <t>ジンコウ</t>
    </rPh>
    <rPh sb="148" eb="150">
      <t>ゲンショウ</t>
    </rPh>
    <rPh sb="151" eb="154">
      <t>コウレイカ</t>
    </rPh>
    <rPh sb="155" eb="157">
      <t>シンコウ</t>
    </rPh>
    <rPh sb="158" eb="159">
      <t>ハヤ</t>
    </rPh>
    <rPh sb="160" eb="162">
      <t>トウガイ</t>
    </rPh>
    <rPh sb="162" eb="164">
      <t>チク</t>
    </rPh>
    <rPh sb="165" eb="167">
      <t>ジツジョウ</t>
    </rPh>
    <rPh sb="168" eb="170">
      <t>ハイリョ</t>
    </rPh>
    <rPh sb="174" eb="175">
      <t>コマ</t>
    </rPh>
    <rPh sb="178" eb="180">
      <t>フキュウ</t>
    </rPh>
    <rPh sb="180" eb="182">
      <t>ケイハツ</t>
    </rPh>
    <rPh sb="182" eb="184">
      <t>カツドウ</t>
    </rPh>
    <rPh sb="185" eb="187">
      <t>ヒツヨウ</t>
    </rPh>
    <rPh sb="196" eb="198">
      <t>カンキョ</t>
    </rPh>
    <rPh sb="199" eb="200">
      <t>フク</t>
    </rPh>
    <rPh sb="202" eb="204">
      <t>シサン</t>
    </rPh>
    <rPh sb="205" eb="208">
      <t>ロウキュウカ</t>
    </rPh>
    <rPh sb="208" eb="210">
      <t>ドア</t>
    </rPh>
    <rPh sb="211" eb="212">
      <t>ヒク</t>
    </rPh>
    <rPh sb="213" eb="215">
      <t>ジョウタイ</t>
    </rPh>
    <rPh sb="221" eb="223">
      <t>ヨボウ</t>
    </rPh>
    <rPh sb="223" eb="225">
      <t>ホゼン</t>
    </rPh>
    <rPh sb="226" eb="228">
      <t>カンテン</t>
    </rPh>
    <rPh sb="230" eb="232">
      <t>ジョウタイ</t>
    </rPh>
    <rPh sb="233" eb="235">
      <t>テキジ</t>
    </rPh>
    <rPh sb="235" eb="237">
      <t>チョウサ</t>
    </rPh>
    <rPh sb="238" eb="240">
      <t>カクニン</t>
    </rPh>
    <rPh sb="242" eb="245">
      <t>ケイカクテキ</t>
    </rPh>
    <rPh sb="246" eb="248">
      <t>シュウゼン</t>
    </rPh>
    <rPh sb="249" eb="250">
      <t>オコナ</t>
    </rPh>
    <rPh sb="256" eb="258">
      <t>シセツ</t>
    </rPh>
    <rPh sb="259" eb="260">
      <t>チョウ</t>
    </rPh>
    <rPh sb="260" eb="263">
      <t>ジュミョウカ</t>
    </rPh>
    <rPh sb="264" eb="266">
      <t>コウキョウ</t>
    </rPh>
    <rPh sb="266" eb="269">
      <t>ゲスイドウ</t>
    </rPh>
    <rPh sb="271" eb="273">
      <t>セツゾク</t>
    </rPh>
    <rPh sb="273" eb="274">
      <t>カ</t>
    </rPh>
    <rPh sb="275" eb="276">
      <t>ナド</t>
    </rPh>
    <rPh sb="277" eb="279">
      <t>ケイカク</t>
    </rPh>
    <rPh sb="283" eb="285">
      <t>カイチク</t>
    </rPh>
    <rPh sb="285" eb="287">
      <t>コウシン</t>
    </rPh>
    <rPh sb="287" eb="288">
      <t>ヒ</t>
    </rPh>
    <rPh sb="288" eb="289">
      <t>オヨ</t>
    </rPh>
    <rPh sb="290" eb="292">
      <t>イジ</t>
    </rPh>
    <rPh sb="292" eb="294">
      <t>カンリ</t>
    </rPh>
    <rPh sb="294" eb="295">
      <t>ヒ</t>
    </rPh>
    <rPh sb="296" eb="298">
      <t>サクゲン</t>
    </rPh>
    <rPh sb="299" eb="300">
      <t>ハカ</t>
    </rPh>
    <rPh sb="304" eb="306">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</si>
</sst>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quot;-&quot;">
                  <c:v>0.06</c:v>
                </c:pt>
                <c:pt idx="4">
                  <c:v>0</c:v>
                </c:pt>
              </c:numCache>
            </c:numRef>
          </c:val>
          <c:extLst xmlns:c16r2="http://schemas.microsoft.com/office/drawing/2015/06/chart">
            <c:ext xmlns:c16="http://schemas.microsoft.com/office/drawing/2014/chart" uri="{C3380CC4-5D6E-409C-BE32-E72D297353CC}">
              <c16:uniqueId val="{00000000-34F2-4C39-B6D0-ACB216FFCC51}"/>
            </c:ext>
          </c:extLst>
        </c:ser>
        <c:dLbls>
          <c:showLegendKey val="0"/>
          <c:showVal val="0"/>
          <c:showCatName val="0"/>
          <c:showSerName val="0"/>
          <c:showPercent val="0"/>
          <c:showBubbleSize val="0"/>
        </c:dLbls>
        <c:gapWidth val="150"/>
        <c:axId val="34232192"/>
        <c:axId val="3424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34F2-4C39-B6D0-ACB216FFCC51}"/>
            </c:ext>
          </c:extLst>
        </c:ser>
        <c:dLbls>
          <c:showLegendKey val="0"/>
          <c:showVal val="0"/>
          <c:showCatName val="0"/>
          <c:showSerName val="0"/>
          <c:showPercent val="0"/>
          <c:showBubbleSize val="0"/>
        </c:dLbls>
        <c:marker val="1"/>
        <c:smooth val="0"/>
        <c:axId val="34232192"/>
        <c:axId val="34242560"/>
      </c:lineChart>
      <c:dateAx>
        <c:axId val="34232192"/>
        <c:scaling>
          <c:orientation val="minMax"/>
        </c:scaling>
        <c:delete val="1"/>
        <c:axPos val="b"/>
        <c:numFmt formatCode="ge" sourceLinked="1"/>
        <c:majorTickMark val="none"/>
        <c:minorTickMark val="none"/>
        <c:tickLblPos val="none"/>
        <c:crossAx val="34242560"/>
        <c:crosses val="autoZero"/>
        <c:auto val="1"/>
        <c:lblOffset val="100"/>
        <c:baseTimeUnit val="years"/>
      </c:dateAx>
      <c:valAx>
        <c:axId val="3424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48.02</c:v>
                </c:pt>
                <c:pt idx="1">
                  <c:v>47.36</c:v>
                </c:pt>
                <c:pt idx="2">
                  <c:v>47.4</c:v>
                </c:pt>
                <c:pt idx="3">
                  <c:v>47.49</c:v>
                </c:pt>
                <c:pt idx="4">
                  <c:v>47.71</c:v>
                </c:pt>
              </c:numCache>
            </c:numRef>
          </c:val>
          <c:extLst xmlns:c16r2="http://schemas.microsoft.com/office/drawing/2015/06/chart">
            <c:ext xmlns:c16="http://schemas.microsoft.com/office/drawing/2014/chart" uri="{C3380CC4-5D6E-409C-BE32-E72D297353CC}">
              <c16:uniqueId val="{00000000-4B29-41B3-AB58-C9870B55F327}"/>
            </c:ext>
          </c:extLst>
        </c:ser>
        <c:dLbls>
          <c:showLegendKey val="0"/>
          <c:showVal val="0"/>
          <c:showCatName val="0"/>
          <c:showSerName val="0"/>
          <c:showPercent val="0"/>
          <c:showBubbleSize val="0"/>
        </c:dLbls>
        <c:gapWidth val="150"/>
        <c:axId val="34932608"/>
        <c:axId val="3493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4B29-41B3-AB58-C9870B55F327}"/>
            </c:ext>
          </c:extLst>
        </c:ser>
        <c:dLbls>
          <c:showLegendKey val="0"/>
          <c:showVal val="0"/>
          <c:showCatName val="0"/>
          <c:showSerName val="0"/>
          <c:showPercent val="0"/>
          <c:showBubbleSize val="0"/>
        </c:dLbls>
        <c:marker val="1"/>
        <c:smooth val="0"/>
        <c:axId val="34932608"/>
        <c:axId val="34938880"/>
      </c:lineChart>
      <c:dateAx>
        <c:axId val="34932608"/>
        <c:scaling>
          <c:orientation val="minMax"/>
        </c:scaling>
        <c:delete val="1"/>
        <c:axPos val="b"/>
        <c:numFmt formatCode="ge" sourceLinked="1"/>
        <c:majorTickMark val="none"/>
        <c:minorTickMark val="none"/>
        <c:tickLblPos val="none"/>
        <c:crossAx val="34938880"/>
        <c:crosses val="autoZero"/>
        <c:auto val="1"/>
        <c:lblOffset val="100"/>
        <c:baseTimeUnit val="years"/>
      </c:dateAx>
      <c:valAx>
        <c:axId val="3493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71.31</c:v>
                </c:pt>
                <c:pt idx="1">
                  <c:v>72.239999999999995</c:v>
                </c:pt>
                <c:pt idx="2">
                  <c:v>73.31</c:v>
                </c:pt>
                <c:pt idx="3">
                  <c:v>73.91</c:v>
                </c:pt>
                <c:pt idx="4">
                  <c:v>73.12</c:v>
                </c:pt>
              </c:numCache>
            </c:numRef>
          </c:val>
          <c:extLst xmlns:c16r2="http://schemas.microsoft.com/office/drawing/2015/06/chart">
            <c:ext xmlns:c16="http://schemas.microsoft.com/office/drawing/2014/chart" uri="{C3380CC4-5D6E-409C-BE32-E72D297353CC}">
              <c16:uniqueId val="{00000000-4FC2-4A1A-A85C-2211F243662C}"/>
            </c:ext>
          </c:extLst>
        </c:ser>
        <c:dLbls>
          <c:showLegendKey val="0"/>
          <c:showVal val="0"/>
          <c:showCatName val="0"/>
          <c:showSerName val="0"/>
          <c:showPercent val="0"/>
          <c:showBubbleSize val="0"/>
        </c:dLbls>
        <c:gapWidth val="150"/>
        <c:axId val="34990336"/>
        <c:axId val="3499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4FC2-4A1A-A85C-2211F243662C}"/>
            </c:ext>
          </c:extLst>
        </c:ser>
        <c:dLbls>
          <c:showLegendKey val="0"/>
          <c:showVal val="0"/>
          <c:showCatName val="0"/>
          <c:showSerName val="0"/>
          <c:showPercent val="0"/>
          <c:showBubbleSize val="0"/>
        </c:dLbls>
        <c:marker val="1"/>
        <c:smooth val="0"/>
        <c:axId val="34990336"/>
        <c:axId val="34992512"/>
      </c:lineChart>
      <c:dateAx>
        <c:axId val="34990336"/>
        <c:scaling>
          <c:orientation val="minMax"/>
        </c:scaling>
        <c:delete val="1"/>
        <c:axPos val="b"/>
        <c:numFmt formatCode="ge" sourceLinked="1"/>
        <c:majorTickMark val="none"/>
        <c:minorTickMark val="none"/>
        <c:tickLblPos val="none"/>
        <c:crossAx val="34992512"/>
        <c:crosses val="autoZero"/>
        <c:auto val="1"/>
        <c:lblOffset val="100"/>
        <c:baseTimeUnit val="years"/>
      </c:dateAx>
      <c:valAx>
        <c:axId val="3499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95.75</c:v>
                </c:pt>
                <c:pt idx="1">
                  <c:v>99.11</c:v>
                </c:pt>
                <c:pt idx="2">
                  <c:v>99.46</c:v>
                </c:pt>
                <c:pt idx="3">
                  <c:v>99.83</c:v>
                </c:pt>
                <c:pt idx="4">
                  <c:v>101.4</c:v>
                </c:pt>
              </c:numCache>
            </c:numRef>
          </c:val>
          <c:extLst xmlns:c16r2="http://schemas.microsoft.com/office/drawing/2015/06/chart">
            <c:ext xmlns:c16="http://schemas.microsoft.com/office/drawing/2014/chart" uri="{C3380CC4-5D6E-409C-BE32-E72D297353CC}">
              <c16:uniqueId val="{00000000-975E-408C-8C4C-2F68351CD637}"/>
            </c:ext>
          </c:extLst>
        </c:ser>
        <c:dLbls>
          <c:showLegendKey val="0"/>
          <c:showVal val="0"/>
          <c:showCatName val="0"/>
          <c:showSerName val="0"/>
          <c:showPercent val="0"/>
          <c:showBubbleSize val="0"/>
        </c:dLbls>
        <c:gapWidth val="150"/>
        <c:axId val="67718144"/>
        <c:axId val="3441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xmlns:c16r2="http://schemas.microsoft.com/office/drawing/2015/06/chart">
            <c:ext xmlns:c16="http://schemas.microsoft.com/office/drawing/2014/chart" uri="{C3380CC4-5D6E-409C-BE32-E72D297353CC}">
              <c16:uniqueId val="{00000001-975E-408C-8C4C-2F68351CD637}"/>
            </c:ext>
          </c:extLst>
        </c:ser>
        <c:dLbls>
          <c:showLegendKey val="0"/>
          <c:showVal val="0"/>
          <c:showCatName val="0"/>
          <c:showSerName val="0"/>
          <c:showPercent val="0"/>
          <c:showBubbleSize val="0"/>
        </c:dLbls>
        <c:marker val="1"/>
        <c:smooth val="0"/>
        <c:axId val="67718144"/>
        <c:axId val="34415360"/>
      </c:lineChart>
      <c:dateAx>
        <c:axId val="67718144"/>
        <c:scaling>
          <c:orientation val="minMax"/>
        </c:scaling>
        <c:delete val="1"/>
        <c:axPos val="b"/>
        <c:numFmt formatCode="ge" sourceLinked="1"/>
        <c:majorTickMark val="none"/>
        <c:minorTickMark val="none"/>
        <c:tickLblPos val="none"/>
        <c:crossAx val="34415360"/>
        <c:crosses val="autoZero"/>
        <c:auto val="1"/>
        <c:lblOffset val="100"/>
        <c:baseTimeUnit val="years"/>
      </c:dateAx>
      <c:valAx>
        <c:axId val="3441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7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9.57</c:v>
                </c:pt>
                <c:pt idx="1">
                  <c:v>20.36</c:v>
                </c:pt>
                <c:pt idx="2">
                  <c:v>22.99</c:v>
                </c:pt>
                <c:pt idx="3">
                  <c:v>25.53</c:v>
                </c:pt>
                <c:pt idx="4">
                  <c:v>28</c:v>
                </c:pt>
              </c:numCache>
            </c:numRef>
          </c:val>
          <c:extLst xmlns:c16r2="http://schemas.microsoft.com/office/drawing/2015/06/chart">
            <c:ext xmlns:c16="http://schemas.microsoft.com/office/drawing/2014/chart" uri="{C3380CC4-5D6E-409C-BE32-E72D297353CC}">
              <c16:uniqueId val="{00000000-E5BF-4C47-BF09-1CD7E7F9B2AF}"/>
            </c:ext>
          </c:extLst>
        </c:ser>
        <c:dLbls>
          <c:showLegendKey val="0"/>
          <c:showVal val="0"/>
          <c:showCatName val="0"/>
          <c:showSerName val="0"/>
          <c:showPercent val="0"/>
          <c:showBubbleSize val="0"/>
        </c:dLbls>
        <c:gapWidth val="150"/>
        <c:axId val="34454144"/>
        <c:axId val="3445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xmlns:c16r2="http://schemas.microsoft.com/office/drawing/2015/06/chart">
            <c:ext xmlns:c16="http://schemas.microsoft.com/office/drawing/2014/chart" uri="{C3380CC4-5D6E-409C-BE32-E72D297353CC}">
              <c16:uniqueId val="{00000001-E5BF-4C47-BF09-1CD7E7F9B2AF}"/>
            </c:ext>
          </c:extLst>
        </c:ser>
        <c:dLbls>
          <c:showLegendKey val="0"/>
          <c:showVal val="0"/>
          <c:showCatName val="0"/>
          <c:showSerName val="0"/>
          <c:showPercent val="0"/>
          <c:showBubbleSize val="0"/>
        </c:dLbls>
        <c:marker val="1"/>
        <c:smooth val="0"/>
        <c:axId val="34454144"/>
        <c:axId val="34456320"/>
      </c:lineChart>
      <c:dateAx>
        <c:axId val="34454144"/>
        <c:scaling>
          <c:orientation val="minMax"/>
        </c:scaling>
        <c:delete val="1"/>
        <c:axPos val="b"/>
        <c:numFmt formatCode="ge" sourceLinked="1"/>
        <c:majorTickMark val="none"/>
        <c:minorTickMark val="none"/>
        <c:tickLblPos val="none"/>
        <c:crossAx val="34456320"/>
        <c:crosses val="autoZero"/>
        <c:auto val="1"/>
        <c:lblOffset val="100"/>
        <c:baseTimeUnit val="years"/>
      </c:dateAx>
      <c:valAx>
        <c:axId val="3445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7A5-43C0-8F85-45AAA68E8523}"/>
            </c:ext>
          </c:extLst>
        </c:ser>
        <c:dLbls>
          <c:showLegendKey val="0"/>
          <c:showVal val="0"/>
          <c:showCatName val="0"/>
          <c:showSerName val="0"/>
          <c:showPercent val="0"/>
          <c:showBubbleSize val="0"/>
        </c:dLbls>
        <c:gapWidth val="150"/>
        <c:axId val="34470912"/>
        <c:axId val="3457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57A5-43C0-8F85-45AAA68E8523}"/>
            </c:ext>
          </c:extLst>
        </c:ser>
        <c:dLbls>
          <c:showLegendKey val="0"/>
          <c:showVal val="0"/>
          <c:showCatName val="0"/>
          <c:showSerName val="0"/>
          <c:showPercent val="0"/>
          <c:showBubbleSize val="0"/>
        </c:dLbls>
        <c:marker val="1"/>
        <c:smooth val="0"/>
        <c:axId val="34470912"/>
        <c:axId val="34575488"/>
      </c:lineChart>
      <c:dateAx>
        <c:axId val="34470912"/>
        <c:scaling>
          <c:orientation val="minMax"/>
        </c:scaling>
        <c:delete val="1"/>
        <c:axPos val="b"/>
        <c:numFmt formatCode="ge" sourceLinked="1"/>
        <c:majorTickMark val="none"/>
        <c:minorTickMark val="none"/>
        <c:tickLblPos val="none"/>
        <c:crossAx val="34575488"/>
        <c:crosses val="autoZero"/>
        <c:auto val="1"/>
        <c:lblOffset val="100"/>
        <c:baseTimeUnit val="years"/>
      </c:dateAx>
      <c:valAx>
        <c:axId val="345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F5-44E5-A528-A00077AD6D82}"/>
            </c:ext>
          </c:extLst>
        </c:ser>
        <c:dLbls>
          <c:showLegendKey val="0"/>
          <c:showVal val="0"/>
          <c:showCatName val="0"/>
          <c:showSerName val="0"/>
          <c:showPercent val="0"/>
          <c:showBubbleSize val="0"/>
        </c:dLbls>
        <c:gapWidth val="150"/>
        <c:axId val="34608640"/>
        <c:axId val="3461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xmlns:c16r2="http://schemas.microsoft.com/office/drawing/2015/06/chart">
            <c:ext xmlns:c16="http://schemas.microsoft.com/office/drawing/2014/chart" uri="{C3380CC4-5D6E-409C-BE32-E72D297353CC}">
              <c16:uniqueId val="{00000001-8AF5-44E5-A528-A00077AD6D82}"/>
            </c:ext>
          </c:extLst>
        </c:ser>
        <c:dLbls>
          <c:showLegendKey val="0"/>
          <c:showVal val="0"/>
          <c:showCatName val="0"/>
          <c:showSerName val="0"/>
          <c:showPercent val="0"/>
          <c:showBubbleSize val="0"/>
        </c:dLbls>
        <c:marker val="1"/>
        <c:smooth val="0"/>
        <c:axId val="34608640"/>
        <c:axId val="34610560"/>
      </c:lineChart>
      <c:dateAx>
        <c:axId val="34608640"/>
        <c:scaling>
          <c:orientation val="minMax"/>
        </c:scaling>
        <c:delete val="1"/>
        <c:axPos val="b"/>
        <c:numFmt formatCode="ge" sourceLinked="1"/>
        <c:majorTickMark val="none"/>
        <c:minorTickMark val="none"/>
        <c:tickLblPos val="none"/>
        <c:crossAx val="34610560"/>
        <c:crosses val="autoZero"/>
        <c:auto val="1"/>
        <c:lblOffset val="100"/>
        <c:baseTimeUnit val="years"/>
      </c:dateAx>
      <c:valAx>
        <c:axId val="346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100</c:v>
                </c:pt>
                <c:pt idx="1">
                  <c:v>6.23</c:v>
                </c:pt>
                <c:pt idx="2">
                  <c:v>6.5</c:v>
                </c:pt>
                <c:pt idx="3">
                  <c:v>7.32</c:v>
                </c:pt>
                <c:pt idx="4">
                  <c:v>31.38</c:v>
                </c:pt>
              </c:numCache>
            </c:numRef>
          </c:val>
          <c:extLst xmlns:c16r2="http://schemas.microsoft.com/office/drawing/2015/06/chart">
            <c:ext xmlns:c16="http://schemas.microsoft.com/office/drawing/2014/chart" uri="{C3380CC4-5D6E-409C-BE32-E72D297353CC}">
              <c16:uniqueId val="{00000000-23E8-4029-85C6-B777FBDE06CB}"/>
            </c:ext>
          </c:extLst>
        </c:ser>
        <c:dLbls>
          <c:showLegendKey val="0"/>
          <c:showVal val="0"/>
          <c:showCatName val="0"/>
          <c:showSerName val="0"/>
          <c:showPercent val="0"/>
          <c:showBubbleSize val="0"/>
        </c:dLbls>
        <c:gapWidth val="150"/>
        <c:axId val="34650368"/>
        <c:axId val="3466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xmlns:c16r2="http://schemas.microsoft.com/office/drawing/2015/06/chart">
            <c:ext xmlns:c16="http://schemas.microsoft.com/office/drawing/2014/chart" uri="{C3380CC4-5D6E-409C-BE32-E72D297353CC}">
              <c16:uniqueId val="{00000001-23E8-4029-85C6-B777FBDE06CB}"/>
            </c:ext>
          </c:extLst>
        </c:ser>
        <c:dLbls>
          <c:showLegendKey val="0"/>
          <c:showVal val="0"/>
          <c:showCatName val="0"/>
          <c:showSerName val="0"/>
          <c:showPercent val="0"/>
          <c:showBubbleSize val="0"/>
        </c:dLbls>
        <c:marker val="1"/>
        <c:smooth val="0"/>
        <c:axId val="34650368"/>
        <c:axId val="34660736"/>
      </c:lineChart>
      <c:dateAx>
        <c:axId val="34650368"/>
        <c:scaling>
          <c:orientation val="minMax"/>
        </c:scaling>
        <c:delete val="1"/>
        <c:axPos val="b"/>
        <c:numFmt formatCode="ge" sourceLinked="1"/>
        <c:majorTickMark val="none"/>
        <c:minorTickMark val="none"/>
        <c:tickLblPos val="none"/>
        <c:crossAx val="34660736"/>
        <c:crosses val="autoZero"/>
        <c:auto val="1"/>
        <c:lblOffset val="100"/>
        <c:baseTimeUnit val="years"/>
      </c:dateAx>
      <c:valAx>
        <c:axId val="3466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20.11</c:v>
                </c:pt>
                <c:pt idx="1">
                  <c:v>17.940000000000001</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B23-498C-90D9-C151FB708417}"/>
            </c:ext>
          </c:extLst>
        </c:ser>
        <c:dLbls>
          <c:showLegendKey val="0"/>
          <c:showVal val="0"/>
          <c:showCatName val="0"/>
          <c:showSerName val="0"/>
          <c:showPercent val="0"/>
          <c:showBubbleSize val="0"/>
        </c:dLbls>
        <c:gapWidth val="150"/>
        <c:axId val="34272384"/>
        <c:axId val="342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AB23-498C-90D9-C151FB708417}"/>
            </c:ext>
          </c:extLst>
        </c:ser>
        <c:dLbls>
          <c:showLegendKey val="0"/>
          <c:showVal val="0"/>
          <c:showCatName val="0"/>
          <c:showSerName val="0"/>
          <c:showPercent val="0"/>
          <c:showBubbleSize val="0"/>
        </c:dLbls>
        <c:marker val="1"/>
        <c:smooth val="0"/>
        <c:axId val="34272384"/>
        <c:axId val="34274304"/>
      </c:lineChart>
      <c:dateAx>
        <c:axId val="34272384"/>
        <c:scaling>
          <c:orientation val="minMax"/>
        </c:scaling>
        <c:delete val="1"/>
        <c:axPos val="b"/>
        <c:numFmt formatCode="ge" sourceLinked="1"/>
        <c:majorTickMark val="none"/>
        <c:minorTickMark val="none"/>
        <c:tickLblPos val="none"/>
        <c:crossAx val="34274304"/>
        <c:crosses val="autoZero"/>
        <c:auto val="1"/>
        <c:lblOffset val="100"/>
        <c:baseTimeUnit val="years"/>
      </c:dateAx>
      <c:valAx>
        <c:axId val="342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7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84.18</c:v>
                </c:pt>
                <c:pt idx="1">
                  <c:v>81.5</c:v>
                </c:pt>
                <c:pt idx="2">
                  <c:v>80.489999999999995</c:v>
                </c:pt>
                <c:pt idx="3">
                  <c:v>79.38</c:v>
                </c:pt>
                <c:pt idx="4">
                  <c:v>79.87</c:v>
                </c:pt>
              </c:numCache>
            </c:numRef>
          </c:val>
          <c:extLst xmlns:c16r2="http://schemas.microsoft.com/office/drawing/2015/06/chart">
            <c:ext xmlns:c16="http://schemas.microsoft.com/office/drawing/2014/chart" uri="{C3380CC4-5D6E-409C-BE32-E72D297353CC}">
              <c16:uniqueId val="{00000000-6979-4F65-83FE-8AA3797BAB64}"/>
            </c:ext>
          </c:extLst>
        </c:ser>
        <c:dLbls>
          <c:showLegendKey val="0"/>
          <c:showVal val="0"/>
          <c:showCatName val="0"/>
          <c:showSerName val="0"/>
          <c:showPercent val="0"/>
          <c:showBubbleSize val="0"/>
        </c:dLbls>
        <c:gapWidth val="150"/>
        <c:axId val="34866304"/>
        <c:axId val="3486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6979-4F65-83FE-8AA3797BAB64}"/>
            </c:ext>
          </c:extLst>
        </c:ser>
        <c:dLbls>
          <c:showLegendKey val="0"/>
          <c:showVal val="0"/>
          <c:showCatName val="0"/>
          <c:showSerName val="0"/>
          <c:showPercent val="0"/>
          <c:showBubbleSize val="0"/>
        </c:dLbls>
        <c:marker val="1"/>
        <c:smooth val="0"/>
        <c:axId val="34866304"/>
        <c:axId val="34868224"/>
      </c:lineChart>
      <c:dateAx>
        <c:axId val="34866304"/>
        <c:scaling>
          <c:orientation val="minMax"/>
        </c:scaling>
        <c:delete val="1"/>
        <c:axPos val="b"/>
        <c:numFmt formatCode="ge" sourceLinked="1"/>
        <c:majorTickMark val="none"/>
        <c:minorTickMark val="none"/>
        <c:tickLblPos val="none"/>
        <c:crossAx val="34868224"/>
        <c:crosses val="autoZero"/>
        <c:auto val="1"/>
        <c:lblOffset val="100"/>
        <c:baseTimeUnit val="years"/>
      </c:dateAx>
      <c:valAx>
        <c:axId val="3486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6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186.49</c:v>
                </c:pt>
                <c:pt idx="1">
                  <c:v>197.69</c:v>
                </c:pt>
                <c:pt idx="2">
                  <c:v>204.09</c:v>
                </c:pt>
                <c:pt idx="3">
                  <c:v>205.38</c:v>
                </c:pt>
                <c:pt idx="4">
                  <c:v>201.19</c:v>
                </c:pt>
              </c:numCache>
            </c:numRef>
          </c:val>
          <c:extLst xmlns:c16r2="http://schemas.microsoft.com/office/drawing/2015/06/chart">
            <c:ext xmlns:c16="http://schemas.microsoft.com/office/drawing/2014/chart" uri="{C3380CC4-5D6E-409C-BE32-E72D297353CC}">
              <c16:uniqueId val="{00000000-2658-41C3-93B4-CE72C5F048DF}"/>
            </c:ext>
          </c:extLst>
        </c:ser>
        <c:dLbls>
          <c:showLegendKey val="0"/>
          <c:showVal val="0"/>
          <c:showCatName val="0"/>
          <c:showSerName val="0"/>
          <c:showPercent val="0"/>
          <c:showBubbleSize val="0"/>
        </c:dLbls>
        <c:gapWidth val="150"/>
        <c:axId val="34899456"/>
        <c:axId val="3490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2658-41C3-93B4-CE72C5F048DF}"/>
            </c:ext>
          </c:extLst>
        </c:ser>
        <c:dLbls>
          <c:showLegendKey val="0"/>
          <c:showVal val="0"/>
          <c:showCatName val="0"/>
          <c:showSerName val="0"/>
          <c:showPercent val="0"/>
          <c:showBubbleSize val="0"/>
        </c:dLbls>
        <c:marker val="1"/>
        <c:smooth val="0"/>
        <c:axId val="34899456"/>
        <c:axId val="34901376"/>
      </c:lineChart>
      <c:dateAx>
        <c:axId val="34899456"/>
        <c:scaling>
          <c:orientation val="minMax"/>
        </c:scaling>
        <c:delete val="1"/>
        <c:axPos val="b"/>
        <c:numFmt formatCode="ge" sourceLinked="1"/>
        <c:majorTickMark val="none"/>
        <c:minorTickMark val="none"/>
        <c:tickLblPos val="none"/>
        <c:crossAx val="34901376"/>
        <c:crosses val="autoZero"/>
        <c:auto val="1"/>
        <c:lblOffset val="100"/>
        <c:baseTimeUnit val="years"/>
      </c:dateAx>
      <c:valAx>
        <c:axId val="3490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5" t="str">
        <f>データ!H6</f>
        <v>福島県　郡山市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自治体職員</v>
      </c>
      <c r="AE8" s="73"/>
      <c r="AF8" s="73"/>
      <c r="AG8" s="73"/>
      <c r="AH8" s="73"/>
      <c r="AI8" s="73"/>
      <c r="AJ8" s="73"/>
      <c r="AK8" s="3"/>
      <c r="AL8" s="67">
        <f>データ!S6</f>
        <v>325683</v>
      </c>
      <c r="AM8" s="67"/>
      <c r="AN8" s="67"/>
      <c r="AO8" s="67"/>
      <c r="AP8" s="67"/>
      <c r="AQ8" s="67"/>
      <c r="AR8" s="67"/>
      <c r="AS8" s="67"/>
      <c r="AT8" s="66">
        <f>データ!T6</f>
        <v>757.2</v>
      </c>
      <c r="AU8" s="66"/>
      <c r="AV8" s="66"/>
      <c r="AW8" s="66"/>
      <c r="AX8" s="66"/>
      <c r="AY8" s="66"/>
      <c r="AZ8" s="66"/>
      <c r="BA8" s="66"/>
      <c r="BB8" s="66">
        <f>データ!U6</f>
        <v>430.11</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c r="A10" s="2"/>
      <c r="B10" s="66" t="str">
        <f>データ!N6</f>
        <v>-</v>
      </c>
      <c r="C10" s="66"/>
      <c r="D10" s="66"/>
      <c r="E10" s="66"/>
      <c r="F10" s="66"/>
      <c r="G10" s="66"/>
      <c r="H10" s="66"/>
      <c r="I10" s="66">
        <f>データ!O6</f>
        <v>57.44</v>
      </c>
      <c r="J10" s="66"/>
      <c r="K10" s="66"/>
      <c r="L10" s="66"/>
      <c r="M10" s="66"/>
      <c r="N10" s="66"/>
      <c r="O10" s="66"/>
      <c r="P10" s="66">
        <f>データ!P6</f>
        <v>3.85</v>
      </c>
      <c r="Q10" s="66"/>
      <c r="R10" s="66"/>
      <c r="S10" s="66"/>
      <c r="T10" s="66"/>
      <c r="U10" s="66"/>
      <c r="V10" s="66"/>
      <c r="W10" s="66">
        <f>データ!Q6</f>
        <v>93.23</v>
      </c>
      <c r="X10" s="66"/>
      <c r="Y10" s="66"/>
      <c r="Z10" s="66"/>
      <c r="AA10" s="66"/>
      <c r="AB10" s="66"/>
      <c r="AC10" s="66"/>
      <c r="AD10" s="67">
        <f>データ!R6</f>
        <v>3013</v>
      </c>
      <c r="AE10" s="67"/>
      <c r="AF10" s="67"/>
      <c r="AG10" s="67"/>
      <c r="AH10" s="67"/>
      <c r="AI10" s="67"/>
      <c r="AJ10" s="67"/>
      <c r="AK10" s="2"/>
      <c r="AL10" s="67">
        <f>データ!V6</f>
        <v>12504</v>
      </c>
      <c r="AM10" s="67"/>
      <c r="AN10" s="67"/>
      <c r="AO10" s="67"/>
      <c r="AP10" s="67"/>
      <c r="AQ10" s="67"/>
      <c r="AR10" s="67"/>
      <c r="AS10" s="67"/>
      <c r="AT10" s="66">
        <f>データ!W6</f>
        <v>15.22</v>
      </c>
      <c r="AU10" s="66"/>
      <c r="AV10" s="66"/>
      <c r="AW10" s="66"/>
      <c r="AX10" s="66"/>
      <c r="AY10" s="66"/>
      <c r="AZ10" s="66"/>
      <c r="BA10" s="66"/>
      <c r="BB10" s="66">
        <f>データ!X6</f>
        <v>821.55</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119</v>
      </c>
      <c r="BM16" s="49"/>
      <c r="BN16" s="49"/>
      <c r="BO16" s="49"/>
      <c r="BP16" s="49"/>
      <c r="BQ16" s="49"/>
      <c r="BR16" s="49"/>
      <c r="BS16" s="49"/>
      <c r="BT16" s="49"/>
      <c r="BU16" s="49"/>
      <c r="BV16" s="49"/>
      <c r="BW16" s="49"/>
      <c r="BX16" s="49"/>
      <c r="BY16" s="49"/>
      <c r="BZ16" s="5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jCmiVEO1SVUiPDDnMPTpU96o3SbJMJ501uLU8N7qLrNAoh4m+c1KgOciXk82gY1beej1HpgLd86Wl3LlqDfRMw==" saltValue="BiFMBDD4+tod0kVdvgchG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c r="A6" s="28" t="s">
        <v>106</v>
      </c>
      <c r="B6" s="33">
        <f>B7</f>
        <v>2017</v>
      </c>
      <c r="C6" s="33">
        <f t="shared" ref="C6:X6" si="3">C7</f>
        <v>72036</v>
      </c>
      <c r="D6" s="33">
        <f t="shared" si="3"/>
        <v>46</v>
      </c>
      <c r="E6" s="33">
        <f t="shared" si="3"/>
        <v>17</v>
      </c>
      <c r="F6" s="33">
        <f t="shared" si="3"/>
        <v>5</v>
      </c>
      <c r="G6" s="33">
        <f t="shared" si="3"/>
        <v>0</v>
      </c>
      <c r="H6" s="33" t="str">
        <f t="shared" si="3"/>
        <v>福島県　郡山市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57.44</v>
      </c>
      <c r="P6" s="34">
        <f t="shared" si="3"/>
        <v>3.85</v>
      </c>
      <c r="Q6" s="34">
        <f t="shared" si="3"/>
        <v>93.23</v>
      </c>
      <c r="R6" s="34">
        <f t="shared" si="3"/>
        <v>3013</v>
      </c>
      <c r="S6" s="34">
        <f t="shared" si="3"/>
        <v>325683</v>
      </c>
      <c r="T6" s="34">
        <f t="shared" si="3"/>
        <v>757.2</v>
      </c>
      <c r="U6" s="34">
        <f t="shared" si="3"/>
        <v>430.11</v>
      </c>
      <c r="V6" s="34">
        <f t="shared" si="3"/>
        <v>12504</v>
      </c>
      <c r="W6" s="34">
        <f t="shared" si="3"/>
        <v>15.22</v>
      </c>
      <c r="X6" s="34">
        <f t="shared" si="3"/>
        <v>821.55</v>
      </c>
      <c r="Y6" s="35">
        <f>IF(Y7="",NA(),Y7)</f>
        <v>95.75</v>
      </c>
      <c r="Z6" s="35">
        <f t="shared" ref="Z6:AH6" si="4">IF(Z7="",NA(),Z7)</f>
        <v>99.11</v>
      </c>
      <c r="AA6" s="35">
        <f t="shared" si="4"/>
        <v>99.46</v>
      </c>
      <c r="AB6" s="35">
        <f t="shared" si="4"/>
        <v>99.83</v>
      </c>
      <c r="AC6" s="35">
        <f t="shared" si="4"/>
        <v>101.4</v>
      </c>
      <c r="AD6" s="35">
        <f t="shared" si="4"/>
        <v>93.62</v>
      </c>
      <c r="AE6" s="35">
        <f t="shared" si="4"/>
        <v>97.53</v>
      </c>
      <c r="AF6" s="35">
        <f t="shared" si="4"/>
        <v>99.64</v>
      </c>
      <c r="AG6" s="35">
        <f t="shared" si="4"/>
        <v>99.66</v>
      </c>
      <c r="AH6" s="35">
        <f t="shared" si="4"/>
        <v>100.95</v>
      </c>
      <c r="AI6" s="34" t="str">
        <f>IF(AI7="","",IF(AI7="-","【-】","【"&amp;SUBSTITUTE(TEXT(AI7,"#,##0.00"),"-","△")&amp;"】"))</f>
        <v>【100.96】</v>
      </c>
      <c r="AJ6" s="34">
        <f>IF(AJ7="",NA(),AJ7)</f>
        <v>0</v>
      </c>
      <c r="AK6" s="34">
        <f t="shared" ref="AK6:AS6" si="5">IF(AK7="",NA(),AK7)</f>
        <v>0</v>
      </c>
      <c r="AL6" s="34">
        <f t="shared" si="5"/>
        <v>0</v>
      </c>
      <c r="AM6" s="34">
        <f t="shared" si="5"/>
        <v>0</v>
      </c>
      <c r="AN6" s="34">
        <f t="shared" si="5"/>
        <v>0</v>
      </c>
      <c r="AO6" s="35">
        <f t="shared" si="5"/>
        <v>280.08</v>
      </c>
      <c r="AP6" s="35">
        <f t="shared" si="5"/>
        <v>223.09</v>
      </c>
      <c r="AQ6" s="35">
        <f t="shared" si="5"/>
        <v>214.61</v>
      </c>
      <c r="AR6" s="35">
        <f t="shared" si="5"/>
        <v>225.39</v>
      </c>
      <c r="AS6" s="35">
        <f t="shared" si="5"/>
        <v>224.04</v>
      </c>
      <c r="AT6" s="34" t="str">
        <f>IF(AT7="","",IF(AT7="-","【-】","【"&amp;SUBSTITUTE(TEXT(AT7,"#,##0.00"),"-","△")&amp;"】"))</f>
        <v>【198.51】</v>
      </c>
      <c r="AU6" s="35">
        <f>IF(AU7="",NA(),AU7)</f>
        <v>100</v>
      </c>
      <c r="AV6" s="35">
        <f t="shared" ref="AV6:BD6" si="6">IF(AV7="",NA(),AV7)</f>
        <v>6.23</v>
      </c>
      <c r="AW6" s="35">
        <f t="shared" si="6"/>
        <v>6.5</v>
      </c>
      <c r="AX6" s="35">
        <f t="shared" si="6"/>
        <v>7.32</v>
      </c>
      <c r="AY6" s="35">
        <f t="shared" si="6"/>
        <v>31.38</v>
      </c>
      <c r="AZ6" s="35">
        <f t="shared" si="6"/>
        <v>124.2</v>
      </c>
      <c r="BA6" s="35">
        <f t="shared" si="6"/>
        <v>33.03</v>
      </c>
      <c r="BB6" s="35">
        <f t="shared" si="6"/>
        <v>29.45</v>
      </c>
      <c r="BC6" s="35">
        <f t="shared" si="6"/>
        <v>31.84</v>
      </c>
      <c r="BD6" s="35">
        <f t="shared" si="6"/>
        <v>29.91</v>
      </c>
      <c r="BE6" s="34" t="str">
        <f>IF(BE7="","",IF(BE7="-","【-】","【"&amp;SUBSTITUTE(TEXT(BE7,"#,##0.00"),"-","△")&amp;"】"))</f>
        <v>【32.86】</v>
      </c>
      <c r="BF6" s="35">
        <f>IF(BF7="",NA(),BF7)</f>
        <v>20.11</v>
      </c>
      <c r="BG6" s="35">
        <f t="shared" ref="BG6:BO6" si="7">IF(BG7="",NA(),BG7)</f>
        <v>17.940000000000001</v>
      </c>
      <c r="BH6" s="34">
        <f t="shared" si="7"/>
        <v>0</v>
      </c>
      <c r="BI6" s="34">
        <f t="shared" si="7"/>
        <v>0</v>
      </c>
      <c r="BJ6" s="34">
        <f t="shared" si="7"/>
        <v>0</v>
      </c>
      <c r="BK6" s="35">
        <f t="shared" si="7"/>
        <v>1126.77</v>
      </c>
      <c r="BL6" s="35">
        <f t="shared" si="7"/>
        <v>1044.8</v>
      </c>
      <c r="BM6" s="35">
        <f t="shared" si="7"/>
        <v>1081.8</v>
      </c>
      <c r="BN6" s="35">
        <f t="shared" si="7"/>
        <v>974.93</v>
      </c>
      <c r="BO6" s="35">
        <f t="shared" si="7"/>
        <v>855.8</v>
      </c>
      <c r="BP6" s="34" t="str">
        <f>IF(BP7="","",IF(BP7="-","【-】","【"&amp;SUBSTITUTE(TEXT(BP7,"#,##0.00"),"-","△")&amp;"】"))</f>
        <v>【814.89】</v>
      </c>
      <c r="BQ6" s="35">
        <f>IF(BQ7="",NA(),BQ7)</f>
        <v>84.18</v>
      </c>
      <c r="BR6" s="35">
        <f t="shared" ref="BR6:BZ6" si="8">IF(BR7="",NA(),BR7)</f>
        <v>81.5</v>
      </c>
      <c r="BS6" s="35">
        <f t="shared" si="8"/>
        <v>80.489999999999995</v>
      </c>
      <c r="BT6" s="35">
        <f t="shared" si="8"/>
        <v>79.38</v>
      </c>
      <c r="BU6" s="35">
        <f t="shared" si="8"/>
        <v>79.87</v>
      </c>
      <c r="BV6" s="35">
        <f t="shared" si="8"/>
        <v>50.9</v>
      </c>
      <c r="BW6" s="35">
        <f t="shared" si="8"/>
        <v>50.82</v>
      </c>
      <c r="BX6" s="35">
        <f t="shared" si="8"/>
        <v>52.19</v>
      </c>
      <c r="BY6" s="35">
        <f t="shared" si="8"/>
        <v>55.32</v>
      </c>
      <c r="BZ6" s="35">
        <f t="shared" si="8"/>
        <v>59.8</v>
      </c>
      <c r="CA6" s="34" t="str">
        <f>IF(CA7="","",IF(CA7="-","【-】","【"&amp;SUBSTITUTE(TEXT(CA7,"#,##0.00"),"-","△")&amp;"】"))</f>
        <v>【60.64】</v>
      </c>
      <c r="CB6" s="35">
        <f>IF(CB7="",NA(),CB7)</f>
        <v>186.49</v>
      </c>
      <c r="CC6" s="35">
        <f t="shared" ref="CC6:CK6" si="9">IF(CC7="",NA(),CC7)</f>
        <v>197.69</v>
      </c>
      <c r="CD6" s="35">
        <f t="shared" si="9"/>
        <v>204.09</v>
      </c>
      <c r="CE6" s="35">
        <f t="shared" si="9"/>
        <v>205.38</v>
      </c>
      <c r="CF6" s="35">
        <f t="shared" si="9"/>
        <v>201.19</v>
      </c>
      <c r="CG6" s="35">
        <f t="shared" si="9"/>
        <v>293.27</v>
      </c>
      <c r="CH6" s="35">
        <f t="shared" si="9"/>
        <v>300.52</v>
      </c>
      <c r="CI6" s="35">
        <f t="shared" si="9"/>
        <v>296.14</v>
      </c>
      <c r="CJ6" s="35">
        <f t="shared" si="9"/>
        <v>283.17</v>
      </c>
      <c r="CK6" s="35">
        <f t="shared" si="9"/>
        <v>263.76</v>
      </c>
      <c r="CL6" s="34" t="str">
        <f>IF(CL7="","",IF(CL7="-","【-】","【"&amp;SUBSTITUTE(TEXT(CL7,"#,##0.00"),"-","△")&amp;"】"))</f>
        <v>【255.52】</v>
      </c>
      <c r="CM6" s="35">
        <f>IF(CM7="",NA(),CM7)</f>
        <v>48.02</v>
      </c>
      <c r="CN6" s="35">
        <f t="shared" ref="CN6:CV6" si="10">IF(CN7="",NA(),CN7)</f>
        <v>47.36</v>
      </c>
      <c r="CO6" s="35">
        <f t="shared" si="10"/>
        <v>47.4</v>
      </c>
      <c r="CP6" s="35">
        <f t="shared" si="10"/>
        <v>47.49</v>
      </c>
      <c r="CQ6" s="35">
        <f t="shared" si="10"/>
        <v>47.71</v>
      </c>
      <c r="CR6" s="35">
        <f t="shared" si="10"/>
        <v>53.78</v>
      </c>
      <c r="CS6" s="35">
        <f t="shared" si="10"/>
        <v>53.24</v>
      </c>
      <c r="CT6" s="35">
        <f t="shared" si="10"/>
        <v>52.31</v>
      </c>
      <c r="CU6" s="35">
        <f t="shared" si="10"/>
        <v>60.65</v>
      </c>
      <c r="CV6" s="35">
        <f t="shared" si="10"/>
        <v>51.75</v>
      </c>
      <c r="CW6" s="34" t="str">
        <f>IF(CW7="","",IF(CW7="-","【-】","【"&amp;SUBSTITUTE(TEXT(CW7,"#,##0.00"),"-","△")&amp;"】"))</f>
        <v>【52.49】</v>
      </c>
      <c r="CX6" s="35">
        <f>IF(CX7="",NA(),CX7)</f>
        <v>71.31</v>
      </c>
      <c r="CY6" s="35">
        <f t="shared" ref="CY6:DG6" si="11">IF(CY7="",NA(),CY7)</f>
        <v>72.239999999999995</v>
      </c>
      <c r="CZ6" s="35">
        <f t="shared" si="11"/>
        <v>73.31</v>
      </c>
      <c r="DA6" s="35">
        <f t="shared" si="11"/>
        <v>73.91</v>
      </c>
      <c r="DB6" s="35">
        <f t="shared" si="11"/>
        <v>73.12</v>
      </c>
      <c r="DC6" s="35">
        <f t="shared" si="11"/>
        <v>84.06</v>
      </c>
      <c r="DD6" s="35">
        <f t="shared" si="11"/>
        <v>84.07</v>
      </c>
      <c r="DE6" s="35">
        <f t="shared" si="11"/>
        <v>84.32</v>
      </c>
      <c r="DF6" s="35">
        <f t="shared" si="11"/>
        <v>84.58</v>
      </c>
      <c r="DG6" s="35">
        <f t="shared" si="11"/>
        <v>84.84</v>
      </c>
      <c r="DH6" s="34" t="str">
        <f>IF(DH7="","",IF(DH7="-","【-】","【"&amp;SUBSTITUTE(TEXT(DH7,"#,##0.00"),"-","△")&amp;"】"))</f>
        <v>【85.49】</v>
      </c>
      <c r="DI6" s="35">
        <f>IF(DI7="",NA(),DI7)</f>
        <v>9.57</v>
      </c>
      <c r="DJ6" s="35">
        <f t="shared" ref="DJ6:DR6" si="12">IF(DJ7="",NA(),DJ7)</f>
        <v>20.36</v>
      </c>
      <c r="DK6" s="35">
        <f t="shared" si="12"/>
        <v>22.99</v>
      </c>
      <c r="DL6" s="35">
        <f t="shared" si="12"/>
        <v>25.53</v>
      </c>
      <c r="DM6" s="35">
        <f t="shared" si="12"/>
        <v>28</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5">
        <f t="shared" si="14"/>
        <v>0.06</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c r="A7" s="28"/>
      <c r="B7" s="37">
        <v>2017</v>
      </c>
      <c r="C7" s="37">
        <v>72036</v>
      </c>
      <c r="D7" s="37">
        <v>46</v>
      </c>
      <c r="E7" s="37">
        <v>17</v>
      </c>
      <c r="F7" s="37">
        <v>5</v>
      </c>
      <c r="G7" s="37">
        <v>0</v>
      </c>
      <c r="H7" s="37" t="s">
        <v>107</v>
      </c>
      <c r="I7" s="37" t="s">
        <v>108</v>
      </c>
      <c r="J7" s="37" t="s">
        <v>109</v>
      </c>
      <c r="K7" s="37" t="s">
        <v>110</v>
      </c>
      <c r="L7" s="37" t="s">
        <v>111</v>
      </c>
      <c r="M7" s="37" t="s">
        <v>112</v>
      </c>
      <c r="N7" s="38" t="s">
        <v>113</v>
      </c>
      <c r="O7" s="38">
        <v>57.44</v>
      </c>
      <c r="P7" s="38">
        <v>3.85</v>
      </c>
      <c r="Q7" s="38">
        <v>93.23</v>
      </c>
      <c r="R7" s="38">
        <v>3013</v>
      </c>
      <c r="S7" s="38">
        <v>325683</v>
      </c>
      <c r="T7" s="38">
        <v>757.2</v>
      </c>
      <c r="U7" s="38">
        <v>430.11</v>
      </c>
      <c r="V7" s="38">
        <v>12504</v>
      </c>
      <c r="W7" s="38">
        <v>15.22</v>
      </c>
      <c r="X7" s="38">
        <v>821.55</v>
      </c>
      <c r="Y7" s="38">
        <v>95.75</v>
      </c>
      <c r="Z7" s="38">
        <v>99.11</v>
      </c>
      <c r="AA7" s="38">
        <v>99.46</v>
      </c>
      <c r="AB7" s="38">
        <v>99.83</v>
      </c>
      <c r="AC7" s="38">
        <v>101.4</v>
      </c>
      <c r="AD7" s="38">
        <v>93.62</v>
      </c>
      <c r="AE7" s="38">
        <v>97.53</v>
      </c>
      <c r="AF7" s="38">
        <v>99.64</v>
      </c>
      <c r="AG7" s="38">
        <v>99.66</v>
      </c>
      <c r="AH7" s="38">
        <v>100.95</v>
      </c>
      <c r="AI7" s="38">
        <v>100.96</v>
      </c>
      <c r="AJ7" s="38">
        <v>0</v>
      </c>
      <c r="AK7" s="38">
        <v>0</v>
      </c>
      <c r="AL7" s="38">
        <v>0</v>
      </c>
      <c r="AM7" s="38">
        <v>0</v>
      </c>
      <c r="AN7" s="38">
        <v>0</v>
      </c>
      <c r="AO7" s="38">
        <v>280.08</v>
      </c>
      <c r="AP7" s="38">
        <v>223.09</v>
      </c>
      <c r="AQ7" s="38">
        <v>214.61</v>
      </c>
      <c r="AR7" s="38">
        <v>225.39</v>
      </c>
      <c r="AS7" s="38">
        <v>224.04</v>
      </c>
      <c r="AT7" s="38">
        <v>198.51</v>
      </c>
      <c r="AU7" s="38">
        <v>100</v>
      </c>
      <c r="AV7" s="38">
        <v>6.23</v>
      </c>
      <c r="AW7" s="38">
        <v>6.5</v>
      </c>
      <c r="AX7" s="38">
        <v>7.32</v>
      </c>
      <c r="AY7" s="38">
        <v>31.38</v>
      </c>
      <c r="AZ7" s="38">
        <v>124.2</v>
      </c>
      <c r="BA7" s="38">
        <v>33.03</v>
      </c>
      <c r="BB7" s="38">
        <v>29.45</v>
      </c>
      <c r="BC7" s="38">
        <v>31.84</v>
      </c>
      <c r="BD7" s="38">
        <v>29.91</v>
      </c>
      <c r="BE7" s="38">
        <v>32.86</v>
      </c>
      <c r="BF7" s="38">
        <v>20.11</v>
      </c>
      <c r="BG7" s="38">
        <v>17.940000000000001</v>
      </c>
      <c r="BH7" s="38">
        <v>0</v>
      </c>
      <c r="BI7" s="38">
        <v>0</v>
      </c>
      <c r="BJ7" s="38">
        <v>0</v>
      </c>
      <c r="BK7" s="38">
        <v>1126.77</v>
      </c>
      <c r="BL7" s="38">
        <v>1044.8</v>
      </c>
      <c r="BM7" s="38">
        <v>1081.8</v>
      </c>
      <c r="BN7" s="38">
        <v>974.93</v>
      </c>
      <c r="BO7" s="38">
        <v>855.8</v>
      </c>
      <c r="BP7" s="38">
        <v>814.89</v>
      </c>
      <c r="BQ7" s="38">
        <v>84.18</v>
      </c>
      <c r="BR7" s="38">
        <v>81.5</v>
      </c>
      <c r="BS7" s="38">
        <v>80.489999999999995</v>
      </c>
      <c r="BT7" s="38">
        <v>79.38</v>
      </c>
      <c r="BU7" s="38">
        <v>79.87</v>
      </c>
      <c r="BV7" s="38">
        <v>50.9</v>
      </c>
      <c r="BW7" s="38">
        <v>50.82</v>
      </c>
      <c r="BX7" s="38">
        <v>52.19</v>
      </c>
      <c r="BY7" s="38">
        <v>55.32</v>
      </c>
      <c r="BZ7" s="38">
        <v>59.8</v>
      </c>
      <c r="CA7" s="38">
        <v>60.64</v>
      </c>
      <c r="CB7" s="38">
        <v>186.49</v>
      </c>
      <c r="CC7" s="38">
        <v>197.69</v>
      </c>
      <c r="CD7" s="38">
        <v>204.09</v>
      </c>
      <c r="CE7" s="38">
        <v>205.38</v>
      </c>
      <c r="CF7" s="38">
        <v>201.19</v>
      </c>
      <c r="CG7" s="38">
        <v>293.27</v>
      </c>
      <c r="CH7" s="38">
        <v>300.52</v>
      </c>
      <c r="CI7" s="38">
        <v>296.14</v>
      </c>
      <c r="CJ7" s="38">
        <v>283.17</v>
      </c>
      <c r="CK7" s="38">
        <v>263.76</v>
      </c>
      <c r="CL7" s="38">
        <v>255.52</v>
      </c>
      <c r="CM7" s="38">
        <v>48.02</v>
      </c>
      <c r="CN7" s="38">
        <v>47.36</v>
      </c>
      <c r="CO7" s="38">
        <v>47.4</v>
      </c>
      <c r="CP7" s="38">
        <v>47.49</v>
      </c>
      <c r="CQ7" s="38">
        <v>47.71</v>
      </c>
      <c r="CR7" s="38">
        <v>53.78</v>
      </c>
      <c r="CS7" s="38">
        <v>53.24</v>
      </c>
      <c r="CT7" s="38">
        <v>52.31</v>
      </c>
      <c r="CU7" s="38">
        <v>60.65</v>
      </c>
      <c r="CV7" s="38">
        <v>51.75</v>
      </c>
      <c r="CW7" s="38">
        <v>52.49</v>
      </c>
      <c r="CX7" s="38">
        <v>71.31</v>
      </c>
      <c r="CY7" s="38">
        <v>72.239999999999995</v>
      </c>
      <c r="CZ7" s="38">
        <v>73.31</v>
      </c>
      <c r="DA7" s="38">
        <v>73.91</v>
      </c>
      <c r="DB7" s="38">
        <v>73.12</v>
      </c>
      <c r="DC7" s="38">
        <v>84.06</v>
      </c>
      <c r="DD7" s="38">
        <v>84.07</v>
      </c>
      <c r="DE7" s="38">
        <v>84.32</v>
      </c>
      <c r="DF7" s="38">
        <v>84.58</v>
      </c>
      <c r="DG7" s="38">
        <v>84.84</v>
      </c>
      <c r="DH7" s="38">
        <v>85.49</v>
      </c>
      <c r="DI7" s="38">
        <v>9.57</v>
      </c>
      <c r="DJ7" s="38">
        <v>20.36</v>
      </c>
      <c r="DK7" s="38">
        <v>22.99</v>
      </c>
      <c r="DL7" s="38">
        <v>25.53</v>
      </c>
      <c r="DM7" s="38">
        <v>28</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0.06</v>
      </c>
      <c r="EI7" s="38">
        <v>0</v>
      </c>
      <c r="EJ7" s="38">
        <v>0.03</v>
      </c>
      <c r="EK7" s="38">
        <v>0.02</v>
      </c>
      <c r="EL7" s="38">
        <v>0.01</v>
      </c>
      <c r="EM7" s="38">
        <v>2.0499999999999998</v>
      </c>
      <c r="EN7" s="38">
        <v>0.01</v>
      </c>
      <c r="EO7" s="38">
        <v>0.11</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2019-01-25T08:31:25Z</cp:lastPrinted>
  <dcterms:created xsi:type="dcterms:W3CDTF">2018-12-03T08:54:53Z</dcterms:created>
  <dcterms:modified xsi:type="dcterms:W3CDTF">2019-01-30T01:10:13Z</dcterms:modified>
  <cp:category/>
</cp:coreProperties>
</file>