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8h4w3ppIlkKTtAF6HKst+xiLayRqSVniuouaKacaWaQz4okGfdgJZp1CubTW2PieOuRb5iybcMduUU0+AjtFA==" workbookSaltValue="Y3UEC4oaEAGhPusOTfqkE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I10" i="4"/>
  <c r="AL8" i="4"/>
  <c r="C10" i="5" l="1"/>
  <c r="D10" i="5"/>
  <c r="E10" i="5"/>
  <c r="B10" i="5"/>
</calcChain>
</file>

<file path=xl/sharedStrings.xml><?xml version="1.0" encoding="utf-8"?>
<sst xmlns="http://schemas.openxmlformats.org/spreadsheetml/2006/main" count="250" uniqueCount="124">
  <si>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</si>
  <si>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</si>
  <si>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</si>
  <si>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</si>
  <si>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</si>
  <si>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</si>
  <si>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</si>
  <si>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</si>
  <si>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</si>
  <si>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</si>
  <si>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</si>
  <si>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</si>
  <si>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</si>
  <si>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</si>
  <si>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</si>
  <si>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</si>
  <si>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</si>
  <si>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</si>
  <si>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</si>
  <si>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</si>
  <si>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</si>
  <si>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</si>
  <si>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</si>
  <si>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</si>
  <si>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</si>
  <si>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</si>
  <si>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</si>
  <si>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</si>
  <si>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</si>
  <si>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</si>
  <si>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</si>
  <si>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</si>
  <si>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</si>
  <si>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</si>
  <si>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</si>
  <si>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</si>
  <si>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</si>
  <si>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</si>
  <si>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</si>
  <si>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</si>
  <si>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</si>
  <si>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</si>
  <si>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</si>
  <si>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</si>
  <si>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</si>
  <si>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</si>
  <si>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</si>
  <si>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</si>
  <si>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</si>
  <si>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</si>
  <si>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</si>
  <si>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</si>
  <si>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</si>
  <si>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</si>
  <si>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</si>
  <si>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</si>
  <si>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</si>
  <si>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</si>
  <si>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</si>
  <si>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</si>
  <si>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</si>
  <si>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</si>
  <si>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</si>
  <si>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</si>
  <si>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</si>
  <si>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</si>
  <si>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</si>
  <si>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</si>
  <si>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</si>
  <si>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</si>
  <si>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</si>
  <si>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</si>
  <si>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</si>
  <si>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</si>
  <si>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</si>
  <si>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</si>
  <si>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</si>
  <si>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</si>
  <si>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</si>
  <si>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</si>
  <si>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</si>
  <si>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</si>
  <si>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</si>
  <si>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</si>
  <si>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</si>
  <si>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</si>
  <si>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</si>
  <si>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</si>
  <si>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</si>
  <si>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</si>
  <si>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</si>
  <si>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</si>
  <si>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</si>
  <si>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</si>
  <si>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</si>
  <si>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</si>
  <si>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</si>
  <si>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</si>
  <si>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</si>
  <si>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</si>
  <si>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</si>
  <si>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</si>
  <si>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</si>
  <si>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</si>
  <si>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</si>
  <si>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</si>
  <si>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</si>
  <si>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</si>
  <si>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</si>
  <si>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</si>
  <si>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</si>
  <si>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</si>
  <si>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</si>
  <si>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</si>
  <si>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</si>
  <si>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</si>
  <si>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</si>
  <si>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</si>
  <si>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</si>
  <si>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</si>
  <si>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</si>
  <si>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</si>
  <si>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本事業は、市街化区域や農村地域以外の地域での「環境保全・衛生的な生活の確保」を目的に浄化槽を整備している事業である。また、浄化槽の規模については、世帯人数ではなく延べ床面積で定まる。
　本事業が対象としている地域では、延べ床面積の広い一般家庭がほとんどであり、浄化槽の規模に対する一世帯あたりの使用人数は少なく、処理能力に見合った使用水量となっていないことから、浄化槽の稼働率は低い。そのため、今後は浄化槽のスペックダウンといった検討も必要となってくる。
　また、上記理由により使用水量が少ないことに加え、業務用としての使用もほとんどないため、事業全体での使用料収入が少ない。一方、浄化槽の維持管理に係る経費は多くかかることから、使用料収入だけでは安定した経営を行っていくのは困難な状況であり、引き続き一般会計からの繰入金が必要となっている。
</t>
    <rPh sb="1" eb="2">
      <t>ホン</t>
    </rPh>
    <rPh sb="2" eb="4">
      <t>ジギョウ</t>
    </rPh>
    <rPh sb="24" eb="26">
      <t>カンキョウ</t>
    </rPh>
    <rPh sb="26" eb="28">
      <t>ホゼン</t>
    </rPh>
    <rPh sb="29" eb="32">
      <t>エイセイテキ</t>
    </rPh>
    <rPh sb="33" eb="35">
      <t>セイカツ</t>
    </rPh>
    <rPh sb="36" eb="38">
      <t>カクホ</t>
    </rPh>
    <rPh sb="40" eb="42">
      <t>モクテキ</t>
    </rPh>
    <rPh sb="53" eb="55">
      <t>ジギョウ</t>
    </rPh>
    <rPh sb="62" eb="65">
      <t>ジョウカソウ</t>
    </rPh>
    <rPh sb="66" eb="68">
      <t>キボ</t>
    </rPh>
    <rPh sb="88" eb="89">
      <t>サダ</t>
    </rPh>
    <rPh sb="94" eb="95">
      <t>ホン</t>
    </rPh>
    <rPh sb="95" eb="97">
      <t>ジギョウ</t>
    </rPh>
    <rPh sb="98" eb="100">
      <t>タイショウ</t>
    </rPh>
    <rPh sb="105" eb="107">
      <t>チイキ</t>
    </rPh>
    <rPh sb="110" eb="111">
      <t>ノ</t>
    </rPh>
    <rPh sb="112" eb="115">
      <t>ユカメンセキ</t>
    </rPh>
    <rPh sb="116" eb="117">
      <t>ヒロ</t>
    </rPh>
    <rPh sb="118" eb="120">
      <t>イッパン</t>
    </rPh>
    <rPh sb="120" eb="122">
      <t>カテイ</t>
    </rPh>
    <rPh sb="157" eb="159">
      <t>ショリ</t>
    </rPh>
    <rPh sb="159" eb="161">
      <t>ノウリョク</t>
    </rPh>
    <rPh sb="162" eb="164">
      <t>ミア</t>
    </rPh>
    <rPh sb="182" eb="185">
      <t>ジョウカソウ</t>
    </rPh>
    <rPh sb="190" eb="191">
      <t>ヒク</t>
    </rPh>
    <rPh sb="233" eb="235">
      <t>ジョウキ</t>
    </rPh>
    <rPh sb="235" eb="237">
      <t>リユウ</t>
    </rPh>
    <rPh sb="240" eb="242">
      <t>シヨウ</t>
    </rPh>
    <rPh sb="242" eb="244">
      <t>スイリョウ</t>
    </rPh>
    <rPh sb="245" eb="246">
      <t>スク</t>
    </rPh>
    <rPh sb="251" eb="252">
      <t>クワ</t>
    </rPh>
    <rPh sb="254" eb="257">
      <t>ギョウムヨウ</t>
    </rPh>
    <rPh sb="261" eb="263">
      <t>シヨウ</t>
    </rPh>
    <rPh sb="273" eb="275">
      <t>ジギョウ</t>
    </rPh>
    <rPh sb="275" eb="277">
      <t>ゼンタイ</t>
    </rPh>
    <rPh sb="279" eb="282">
      <t>シヨウリョウ</t>
    </rPh>
    <rPh sb="282" eb="284">
      <t>シュウニュウ</t>
    </rPh>
    <rPh sb="285" eb="286">
      <t>スク</t>
    </rPh>
    <rPh sb="289" eb="291">
      <t>イッポウ</t>
    </rPh>
    <rPh sb="292" eb="295">
      <t>ジョウカソウ</t>
    </rPh>
    <rPh sb="296" eb="298">
      <t>イジ</t>
    </rPh>
    <rPh sb="298" eb="300">
      <t>カンリ</t>
    </rPh>
    <rPh sb="301" eb="302">
      <t>カカ</t>
    </rPh>
    <rPh sb="303" eb="305">
      <t>ケイヒ</t>
    </rPh>
    <rPh sb="306" eb="307">
      <t>オオ</t>
    </rPh>
    <rPh sb="316" eb="319">
      <t>シヨウリョウ</t>
    </rPh>
    <rPh sb="319" eb="321">
      <t>シュウニュウ</t>
    </rPh>
    <rPh sb="325" eb="327">
      <t>アンテイ</t>
    </rPh>
    <rPh sb="329" eb="331">
      <t>ケイエイ</t>
    </rPh>
    <rPh sb="332" eb="333">
      <t>オコナ</t>
    </rPh>
    <rPh sb="339" eb="341">
      <t>コンナン</t>
    </rPh>
    <rPh sb="342" eb="344">
      <t>ジョウキョウ</t>
    </rPh>
    <rPh sb="348" eb="349">
      <t>ヒ</t>
    </rPh>
    <rPh sb="350" eb="351">
      <t>ツヅ</t>
    </rPh>
    <rPh sb="352" eb="354">
      <t>イッパン</t>
    </rPh>
    <rPh sb="354" eb="356">
      <t>カイケイ</t>
    </rPh>
    <rPh sb="359" eb="361">
      <t>クリイレ</t>
    </rPh>
    <rPh sb="361" eb="362">
      <t>キン</t>
    </rPh>
    <rPh sb="363" eb="365">
      <t>ヒツヨウ</t>
    </rPh>
    <phoneticPr fontId="4"/>
  </si>
  <si>
    <t>【総括】
　平成28年度から基準内繰入金の見直しを行ったことにより経営指標が改善しているが、経営の実態としてはこれまでの年度と比較して大きな変化はないものである。
①収益的収支比率については、整備の進捗に伴い使用料収入は増加傾向にあるが、収益の多くは一般会計からの繰入金で賄っているのが現状であり、課題となっている。
④企業債残高対事業規模比率については、上記理由により数値は平成28年度から０となったが、依然として残高に対する使用料収入の割合が少ないことが課題となっている。
⑤経費回収率については、使用料収入だけでは汚水処理経費を回収することが困難な状態であり、課題となっている。
⑥汚水処理原価については、浄化槽の処理能力に対する一世帯あたりの使用人数が少なく、使用水量も過少となっていることから有収水量が低く、これに対する汚水処理に要する経費の割合が高いため、類似団体よりも高くなっている。
⑦施設利用率については、浄化槽の処理能力に対する一世帯あたりの使用人数が少なく使用水量も過少となっていることから、低い稼働率となっている。
⑧水洗化率については、浄化槽が整備された際、遅延なく排水設備を設置しなければならない制度であることから、数値は100％となっている。</t>
    <rPh sb="1" eb="3">
      <t>ソウカツ</t>
    </rPh>
    <rPh sb="6" eb="8">
      <t>ヘイセイ</t>
    </rPh>
    <rPh sb="10" eb="12">
      <t>ネンド</t>
    </rPh>
    <rPh sb="14" eb="17">
      <t>キジュンナイ</t>
    </rPh>
    <rPh sb="17" eb="19">
      <t>クリイレ</t>
    </rPh>
    <rPh sb="19" eb="20">
      <t>キン</t>
    </rPh>
    <rPh sb="21" eb="23">
      <t>ミナオ</t>
    </rPh>
    <rPh sb="25" eb="26">
      <t>オコナ</t>
    </rPh>
    <rPh sb="33" eb="35">
      <t>ケイエイ</t>
    </rPh>
    <rPh sb="35" eb="37">
      <t>シヒョウ</t>
    </rPh>
    <rPh sb="38" eb="40">
      <t>カイゼン</t>
    </rPh>
    <rPh sb="46" eb="48">
      <t>ケイエイ</t>
    </rPh>
    <rPh sb="49" eb="51">
      <t>ジッタイ</t>
    </rPh>
    <rPh sb="60" eb="62">
      <t>ネンド</t>
    </rPh>
    <rPh sb="63" eb="65">
      <t>ヒカク</t>
    </rPh>
    <rPh sb="67" eb="68">
      <t>オオ</t>
    </rPh>
    <rPh sb="70" eb="72">
      <t>ヘンカ</t>
    </rPh>
    <rPh sb="84" eb="87">
      <t>シュウエキテキ</t>
    </rPh>
    <rPh sb="87" eb="89">
      <t>シュウシ</t>
    </rPh>
    <rPh sb="89" eb="91">
      <t>ヒリツ</t>
    </rPh>
    <rPh sb="113" eb="115">
      <t>ケイコウ</t>
    </rPh>
    <rPh sb="120" eb="122">
      <t>シュウエキ</t>
    </rPh>
    <rPh sb="123" eb="124">
      <t>オオ</t>
    </rPh>
    <rPh sb="126" eb="128">
      <t>イッパン</t>
    </rPh>
    <rPh sb="128" eb="130">
      <t>カイケイ</t>
    </rPh>
    <rPh sb="133" eb="135">
      <t>クリイレ</t>
    </rPh>
    <rPh sb="135" eb="136">
      <t>キン</t>
    </rPh>
    <rPh sb="137" eb="138">
      <t>マカナ</t>
    </rPh>
    <rPh sb="144" eb="146">
      <t>ゲンジョウ</t>
    </rPh>
    <rPh sb="150" eb="152">
      <t>カダイ</t>
    </rPh>
    <rPh sb="161" eb="163">
      <t>キギョウ</t>
    </rPh>
    <rPh sb="163" eb="164">
      <t>サイ</t>
    </rPh>
    <rPh sb="164" eb="166">
      <t>ザンダカ</t>
    </rPh>
    <rPh sb="166" eb="167">
      <t>タイ</t>
    </rPh>
    <rPh sb="167" eb="169">
      <t>ジギョウ</t>
    </rPh>
    <rPh sb="169" eb="171">
      <t>キボ</t>
    </rPh>
    <rPh sb="171" eb="173">
      <t>ヒリツ</t>
    </rPh>
    <rPh sb="179" eb="181">
      <t>ジョウキ</t>
    </rPh>
    <rPh sb="181" eb="183">
      <t>リユウ</t>
    </rPh>
    <rPh sb="186" eb="188">
      <t>スウチ</t>
    </rPh>
    <rPh sb="189" eb="191">
      <t>ヘイセイ</t>
    </rPh>
    <rPh sb="193" eb="195">
      <t>ネンド</t>
    </rPh>
    <rPh sb="204" eb="206">
      <t>イゼン</t>
    </rPh>
    <rPh sb="215" eb="218">
      <t>シヨウリョウ</t>
    </rPh>
    <rPh sb="218" eb="220">
      <t>シュウニュウ</t>
    </rPh>
    <rPh sb="221" eb="223">
      <t>ワリアイ</t>
    </rPh>
    <rPh sb="224" eb="225">
      <t>スク</t>
    </rPh>
    <rPh sb="230" eb="232">
      <t>カダイ</t>
    </rPh>
    <rPh sb="241" eb="243">
      <t>ケイヒ</t>
    </rPh>
    <rPh sb="243" eb="245">
      <t>カイシュウ</t>
    </rPh>
    <rPh sb="245" eb="246">
      <t>リツ</t>
    </rPh>
    <rPh sb="252" eb="255">
      <t>シヨウリョウ</t>
    </rPh>
    <rPh sb="255" eb="257">
      <t>シュウニュウ</t>
    </rPh>
    <rPh sb="261" eb="263">
      <t>オスイ</t>
    </rPh>
    <rPh sb="263" eb="265">
      <t>ショリ</t>
    </rPh>
    <rPh sb="265" eb="267">
      <t>ケイヒ</t>
    </rPh>
    <rPh sb="268" eb="270">
      <t>カイシュウ</t>
    </rPh>
    <rPh sb="275" eb="277">
      <t>コンナン</t>
    </rPh>
    <rPh sb="278" eb="280">
      <t>ジョウタイ</t>
    </rPh>
    <rPh sb="284" eb="286">
      <t>カダイ</t>
    </rPh>
    <rPh sb="295" eb="297">
      <t>オスイ</t>
    </rPh>
    <rPh sb="297" eb="299">
      <t>ショリ</t>
    </rPh>
    <rPh sb="299" eb="301">
      <t>ゲンカ</t>
    </rPh>
    <rPh sb="311" eb="313">
      <t>ショリ</t>
    </rPh>
    <rPh sb="313" eb="315">
      <t>ノウリョク</t>
    </rPh>
    <rPh sb="331" eb="332">
      <t>スク</t>
    </rPh>
    <rPh sb="340" eb="342">
      <t>カショウ</t>
    </rPh>
    <rPh sb="352" eb="354">
      <t>ユウシュウ</t>
    </rPh>
    <rPh sb="354" eb="356">
      <t>スイリョウ</t>
    </rPh>
    <rPh sb="357" eb="358">
      <t>ヒク</t>
    </rPh>
    <rPh sb="363" eb="364">
      <t>タイ</t>
    </rPh>
    <rPh sb="366" eb="368">
      <t>オスイ</t>
    </rPh>
    <rPh sb="368" eb="370">
      <t>ショリ</t>
    </rPh>
    <rPh sb="371" eb="372">
      <t>ヨウ</t>
    </rPh>
    <rPh sb="374" eb="376">
      <t>ケイヒ</t>
    </rPh>
    <rPh sb="377" eb="379">
      <t>ワリアイ</t>
    </rPh>
    <rPh sb="380" eb="381">
      <t>タカ</t>
    </rPh>
    <rPh sb="385" eb="387">
      <t>ルイジ</t>
    </rPh>
    <rPh sb="387" eb="389">
      <t>ダンタイ</t>
    </rPh>
    <rPh sb="392" eb="393">
      <t>タカ</t>
    </rPh>
    <rPh sb="402" eb="404">
      <t>シセツ</t>
    </rPh>
    <rPh sb="404" eb="407">
      <t>リヨウリツ</t>
    </rPh>
    <rPh sb="417" eb="419">
      <t>ショリ</t>
    </rPh>
    <rPh sb="419" eb="421">
      <t>ノウリョク</t>
    </rPh>
    <rPh sb="458" eb="459">
      <t>ヒク</t>
    </rPh>
    <rPh sb="460" eb="462">
      <t>カドウ</t>
    </rPh>
    <rPh sb="462" eb="463">
      <t>リツ</t>
    </rPh>
    <rPh sb="472" eb="475">
      <t>スイセンカ</t>
    </rPh>
    <rPh sb="475" eb="476">
      <t>リツ</t>
    </rPh>
    <rPh sb="482" eb="485">
      <t>ジョウカソウ</t>
    </rPh>
    <rPh sb="486" eb="488">
      <t>セイビ</t>
    </rPh>
    <rPh sb="491" eb="492">
      <t>サイ</t>
    </rPh>
    <rPh sb="493" eb="495">
      <t>チエン</t>
    </rPh>
    <rPh sb="497" eb="499">
      <t>ハイスイ</t>
    </rPh>
    <rPh sb="499" eb="501">
      <t>セツビ</t>
    </rPh>
    <rPh sb="502" eb="504">
      <t>セッチ</t>
    </rPh>
    <rPh sb="513" eb="515">
      <t>セイド</t>
    </rPh>
    <rPh sb="523" eb="525">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</si>
</sst>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44-4476-B95F-D08C6EC48EBA}"/>
            </c:ext>
          </c:extLst>
        </c:ser>
        <c:dLbls>
          <c:showLegendKey val="0"/>
          <c:showVal val="0"/>
          <c:showCatName val="0"/>
          <c:showSerName val="0"/>
          <c:showPercent val="0"/>
          <c:showBubbleSize val="0"/>
        </c:dLbls>
        <c:gapWidth val="150"/>
        <c:axId val="66687744"/>
        <c:axId val="6669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544-4476-B95F-D08C6EC48EBA}"/>
            </c:ext>
          </c:extLst>
        </c:ser>
        <c:dLbls>
          <c:showLegendKey val="0"/>
          <c:showVal val="0"/>
          <c:showCatName val="0"/>
          <c:showSerName val="0"/>
          <c:showPercent val="0"/>
          <c:showBubbleSize val="0"/>
        </c:dLbls>
        <c:marker val="1"/>
        <c:smooth val="0"/>
        <c:axId val="66687744"/>
        <c:axId val="66690048"/>
      </c:lineChart>
      <c:dateAx>
        <c:axId val="66687744"/>
        <c:scaling>
          <c:orientation val="minMax"/>
        </c:scaling>
        <c:delete val="1"/>
        <c:axPos val="b"/>
        <c:numFmt formatCode="ge" sourceLinked="1"/>
        <c:majorTickMark val="none"/>
        <c:minorTickMark val="none"/>
        <c:tickLblPos val="none"/>
        <c:crossAx val="66690048"/>
        <c:crosses val="autoZero"/>
        <c:auto val="1"/>
        <c:lblOffset val="100"/>
        <c:baseTimeUnit val="years"/>
      </c:dateAx>
      <c:valAx>
        <c:axId val="666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51.57</c:v>
                </c:pt>
                <c:pt idx="1">
                  <c:v>49.92</c:v>
                </c:pt>
                <c:pt idx="2">
                  <c:v>49.5</c:v>
                </c:pt>
                <c:pt idx="3">
                  <c:v>51</c:v>
                </c:pt>
                <c:pt idx="4">
                  <c:v>51.83</c:v>
                </c:pt>
              </c:numCache>
            </c:numRef>
          </c:val>
          <c:extLst xmlns:c16r2="http://schemas.microsoft.com/office/drawing/2015/06/chart">
            <c:ext xmlns:c16="http://schemas.microsoft.com/office/drawing/2014/chart" uri="{C3380CC4-5D6E-409C-BE32-E72D297353CC}">
              <c16:uniqueId val="{00000000-4947-4077-86E8-FD7775B98540}"/>
            </c:ext>
          </c:extLst>
        </c:ser>
        <c:dLbls>
          <c:showLegendKey val="0"/>
          <c:showVal val="0"/>
          <c:showCatName val="0"/>
          <c:showSerName val="0"/>
          <c:showPercent val="0"/>
          <c:showBubbleSize val="0"/>
        </c:dLbls>
        <c:gapWidth val="150"/>
        <c:axId val="76963840"/>
        <c:axId val="7696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61.79</c:v>
                </c:pt>
              </c:numCache>
            </c:numRef>
          </c:val>
          <c:smooth val="0"/>
          <c:extLst xmlns:c16r2="http://schemas.microsoft.com/office/drawing/2015/06/chart">
            <c:ext xmlns:c16="http://schemas.microsoft.com/office/drawing/2014/chart" uri="{C3380CC4-5D6E-409C-BE32-E72D297353CC}">
              <c16:uniqueId val="{00000001-4947-4077-86E8-FD7775B98540}"/>
            </c:ext>
          </c:extLst>
        </c:ser>
        <c:dLbls>
          <c:showLegendKey val="0"/>
          <c:showVal val="0"/>
          <c:showCatName val="0"/>
          <c:showSerName val="0"/>
          <c:showPercent val="0"/>
          <c:showBubbleSize val="0"/>
        </c:dLbls>
        <c:marker val="1"/>
        <c:smooth val="0"/>
        <c:axId val="76963840"/>
        <c:axId val="76965760"/>
      </c:lineChart>
      <c:dateAx>
        <c:axId val="76963840"/>
        <c:scaling>
          <c:orientation val="minMax"/>
        </c:scaling>
        <c:delete val="1"/>
        <c:axPos val="b"/>
        <c:numFmt formatCode="ge" sourceLinked="1"/>
        <c:majorTickMark val="none"/>
        <c:minorTickMark val="none"/>
        <c:tickLblPos val="none"/>
        <c:crossAx val="76965760"/>
        <c:crosses val="autoZero"/>
        <c:auto val="1"/>
        <c:lblOffset val="100"/>
        <c:baseTimeUnit val="years"/>
      </c:dateAx>
      <c:valAx>
        <c:axId val="769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460-40C8-86E1-8B8183A8F8E0}"/>
            </c:ext>
          </c:extLst>
        </c:ser>
        <c:dLbls>
          <c:showLegendKey val="0"/>
          <c:showVal val="0"/>
          <c:showCatName val="0"/>
          <c:showSerName val="0"/>
          <c:showPercent val="0"/>
          <c:showBubbleSize val="0"/>
        </c:dLbls>
        <c:gapWidth val="150"/>
        <c:axId val="76992896"/>
        <c:axId val="7699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92.44</c:v>
                </c:pt>
              </c:numCache>
            </c:numRef>
          </c:val>
          <c:smooth val="0"/>
          <c:extLst xmlns:c16r2="http://schemas.microsoft.com/office/drawing/2015/06/chart">
            <c:ext xmlns:c16="http://schemas.microsoft.com/office/drawing/2014/chart" uri="{C3380CC4-5D6E-409C-BE32-E72D297353CC}">
              <c16:uniqueId val="{00000001-5460-40C8-86E1-8B8183A8F8E0}"/>
            </c:ext>
          </c:extLst>
        </c:ser>
        <c:dLbls>
          <c:showLegendKey val="0"/>
          <c:showVal val="0"/>
          <c:showCatName val="0"/>
          <c:showSerName val="0"/>
          <c:showPercent val="0"/>
          <c:showBubbleSize val="0"/>
        </c:dLbls>
        <c:marker val="1"/>
        <c:smooth val="0"/>
        <c:axId val="76992896"/>
        <c:axId val="76994816"/>
      </c:lineChart>
      <c:dateAx>
        <c:axId val="76992896"/>
        <c:scaling>
          <c:orientation val="minMax"/>
        </c:scaling>
        <c:delete val="1"/>
        <c:axPos val="b"/>
        <c:numFmt formatCode="ge" sourceLinked="1"/>
        <c:majorTickMark val="none"/>
        <c:minorTickMark val="none"/>
        <c:tickLblPos val="none"/>
        <c:crossAx val="76994816"/>
        <c:crosses val="autoZero"/>
        <c:auto val="1"/>
        <c:lblOffset val="100"/>
        <c:baseTimeUnit val="years"/>
      </c:dateAx>
      <c:valAx>
        <c:axId val="769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81.209999999999994</c:v>
                </c:pt>
                <c:pt idx="1">
                  <c:v>89.6</c:v>
                </c:pt>
                <c:pt idx="2">
                  <c:v>81.760000000000005</c:v>
                </c:pt>
                <c:pt idx="3">
                  <c:v>98.02</c:v>
                </c:pt>
                <c:pt idx="4">
                  <c:v>110.73</c:v>
                </c:pt>
              </c:numCache>
            </c:numRef>
          </c:val>
          <c:extLst xmlns:c16r2="http://schemas.microsoft.com/office/drawing/2015/06/chart">
            <c:ext xmlns:c16="http://schemas.microsoft.com/office/drawing/2014/chart" uri="{C3380CC4-5D6E-409C-BE32-E72D297353CC}">
              <c16:uniqueId val="{00000000-7C53-456A-ADF6-4F5B91E7140B}"/>
            </c:ext>
          </c:extLst>
        </c:ser>
        <c:dLbls>
          <c:showLegendKey val="0"/>
          <c:showVal val="0"/>
          <c:showCatName val="0"/>
          <c:showSerName val="0"/>
          <c:showPercent val="0"/>
          <c:showBubbleSize val="0"/>
        </c:dLbls>
        <c:gapWidth val="150"/>
        <c:axId val="76893568"/>
        <c:axId val="7690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53-456A-ADF6-4F5B91E7140B}"/>
            </c:ext>
          </c:extLst>
        </c:ser>
        <c:dLbls>
          <c:showLegendKey val="0"/>
          <c:showVal val="0"/>
          <c:showCatName val="0"/>
          <c:showSerName val="0"/>
          <c:showPercent val="0"/>
          <c:showBubbleSize val="0"/>
        </c:dLbls>
        <c:marker val="1"/>
        <c:smooth val="0"/>
        <c:axId val="76893568"/>
        <c:axId val="76900224"/>
      </c:lineChart>
      <c:dateAx>
        <c:axId val="76893568"/>
        <c:scaling>
          <c:orientation val="minMax"/>
        </c:scaling>
        <c:delete val="1"/>
        <c:axPos val="b"/>
        <c:numFmt formatCode="ge" sourceLinked="1"/>
        <c:majorTickMark val="none"/>
        <c:minorTickMark val="none"/>
        <c:tickLblPos val="none"/>
        <c:crossAx val="76900224"/>
        <c:crosses val="autoZero"/>
        <c:auto val="1"/>
        <c:lblOffset val="100"/>
        <c:baseTimeUnit val="years"/>
      </c:dateAx>
      <c:valAx>
        <c:axId val="769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FAD-43BD-B59D-57DCA1A259C2}"/>
            </c:ext>
          </c:extLst>
        </c:ser>
        <c:dLbls>
          <c:showLegendKey val="0"/>
          <c:showVal val="0"/>
          <c:showCatName val="0"/>
          <c:showSerName val="0"/>
          <c:showPercent val="0"/>
          <c:showBubbleSize val="0"/>
        </c:dLbls>
        <c:gapWidth val="150"/>
        <c:axId val="86399232"/>
        <c:axId val="885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AD-43BD-B59D-57DCA1A259C2}"/>
            </c:ext>
          </c:extLst>
        </c:ser>
        <c:dLbls>
          <c:showLegendKey val="0"/>
          <c:showVal val="0"/>
          <c:showCatName val="0"/>
          <c:showSerName val="0"/>
          <c:showPercent val="0"/>
          <c:showBubbleSize val="0"/>
        </c:dLbls>
        <c:marker val="1"/>
        <c:smooth val="0"/>
        <c:axId val="86399232"/>
        <c:axId val="88539520"/>
      </c:lineChart>
      <c:dateAx>
        <c:axId val="86399232"/>
        <c:scaling>
          <c:orientation val="minMax"/>
        </c:scaling>
        <c:delete val="1"/>
        <c:axPos val="b"/>
        <c:numFmt formatCode="ge" sourceLinked="1"/>
        <c:majorTickMark val="none"/>
        <c:minorTickMark val="none"/>
        <c:tickLblPos val="none"/>
        <c:crossAx val="88539520"/>
        <c:crosses val="autoZero"/>
        <c:auto val="1"/>
        <c:lblOffset val="100"/>
        <c:baseTimeUnit val="years"/>
      </c:dateAx>
      <c:valAx>
        <c:axId val="885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D9-4AA9-A15B-3AACC3FA2DFC}"/>
            </c:ext>
          </c:extLst>
        </c:ser>
        <c:dLbls>
          <c:showLegendKey val="0"/>
          <c:showVal val="0"/>
          <c:showCatName val="0"/>
          <c:showSerName val="0"/>
          <c:showPercent val="0"/>
          <c:showBubbleSize val="0"/>
        </c:dLbls>
        <c:gapWidth val="150"/>
        <c:axId val="146695296"/>
        <c:axId val="487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D9-4AA9-A15B-3AACC3FA2DFC}"/>
            </c:ext>
          </c:extLst>
        </c:ser>
        <c:dLbls>
          <c:showLegendKey val="0"/>
          <c:showVal val="0"/>
          <c:showCatName val="0"/>
          <c:showSerName val="0"/>
          <c:showPercent val="0"/>
          <c:showBubbleSize val="0"/>
        </c:dLbls>
        <c:marker val="1"/>
        <c:smooth val="0"/>
        <c:axId val="146695296"/>
        <c:axId val="48750592"/>
      </c:lineChart>
      <c:dateAx>
        <c:axId val="146695296"/>
        <c:scaling>
          <c:orientation val="minMax"/>
        </c:scaling>
        <c:delete val="1"/>
        <c:axPos val="b"/>
        <c:numFmt formatCode="ge" sourceLinked="1"/>
        <c:majorTickMark val="none"/>
        <c:minorTickMark val="none"/>
        <c:tickLblPos val="none"/>
        <c:crossAx val="48750592"/>
        <c:crosses val="autoZero"/>
        <c:auto val="1"/>
        <c:lblOffset val="100"/>
        <c:baseTimeUnit val="years"/>
      </c:dateAx>
      <c:valAx>
        <c:axId val="487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236-4867-A737-D065F047BC2B}"/>
            </c:ext>
          </c:extLst>
        </c:ser>
        <c:dLbls>
          <c:showLegendKey val="0"/>
          <c:showVal val="0"/>
          <c:showCatName val="0"/>
          <c:showSerName val="0"/>
          <c:showPercent val="0"/>
          <c:showBubbleSize val="0"/>
        </c:dLbls>
        <c:gapWidth val="150"/>
        <c:axId val="49314048"/>
        <c:axId val="493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236-4867-A737-D065F047BC2B}"/>
            </c:ext>
          </c:extLst>
        </c:ser>
        <c:dLbls>
          <c:showLegendKey val="0"/>
          <c:showVal val="0"/>
          <c:showCatName val="0"/>
          <c:showSerName val="0"/>
          <c:showPercent val="0"/>
          <c:showBubbleSize val="0"/>
        </c:dLbls>
        <c:marker val="1"/>
        <c:smooth val="0"/>
        <c:axId val="49314048"/>
        <c:axId val="49373568"/>
      </c:lineChart>
      <c:dateAx>
        <c:axId val="49314048"/>
        <c:scaling>
          <c:orientation val="minMax"/>
        </c:scaling>
        <c:delete val="1"/>
        <c:axPos val="b"/>
        <c:numFmt formatCode="ge" sourceLinked="1"/>
        <c:majorTickMark val="none"/>
        <c:minorTickMark val="none"/>
        <c:tickLblPos val="none"/>
        <c:crossAx val="49373568"/>
        <c:crosses val="autoZero"/>
        <c:auto val="1"/>
        <c:lblOffset val="100"/>
        <c:baseTimeUnit val="years"/>
      </c:dateAx>
      <c:valAx>
        <c:axId val="493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F6-4DD3-8795-0FE228320760}"/>
            </c:ext>
          </c:extLst>
        </c:ser>
        <c:dLbls>
          <c:showLegendKey val="0"/>
          <c:showVal val="0"/>
          <c:showCatName val="0"/>
          <c:showSerName val="0"/>
          <c:showPercent val="0"/>
          <c:showBubbleSize val="0"/>
        </c:dLbls>
        <c:gapWidth val="150"/>
        <c:axId val="50694784"/>
        <c:axId val="6665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F6-4DD3-8795-0FE228320760}"/>
            </c:ext>
          </c:extLst>
        </c:ser>
        <c:dLbls>
          <c:showLegendKey val="0"/>
          <c:showVal val="0"/>
          <c:showCatName val="0"/>
          <c:showSerName val="0"/>
          <c:showPercent val="0"/>
          <c:showBubbleSize val="0"/>
        </c:dLbls>
        <c:marker val="1"/>
        <c:smooth val="0"/>
        <c:axId val="50694784"/>
        <c:axId val="66654976"/>
      </c:lineChart>
      <c:dateAx>
        <c:axId val="50694784"/>
        <c:scaling>
          <c:orientation val="minMax"/>
        </c:scaling>
        <c:delete val="1"/>
        <c:axPos val="b"/>
        <c:numFmt formatCode="ge" sourceLinked="1"/>
        <c:majorTickMark val="none"/>
        <c:minorTickMark val="none"/>
        <c:tickLblPos val="none"/>
        <c:crossAx val="66654976"/>
        <c:crosses val="autoZero"/>
        <c:auto val="1"/>
        <c:lblOffset val="100"/>
        <c:baseTimeUnit val="years"/>
      </c:dateAx>
      <c:valAx>
        <c:axId val="666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2186.8000000000002</c:v>
                </c:pt>
                <c:pt idx="1">
                  <c:v>2217.61</c:v>
                </c:pt>
                <c:pt idx="2">
                  <c:v>2235.3000000000002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A97-4C62-9490-571522981387}"/>
            </c:ext>
          </c:extLst>
        </c:ser>
        <c:dLbls>
          <c:showLegendKey val="0"/>
          <c:showVal val="0"/>
          <c:showCatName val="0"/>
          <c:showSerName val="0"/>
          <c:showPercent val="0"/>
          <c:showBubbleSize val="0"/>
        </c:dLbls>
        <c:gapWidth val="150"/>
        <c:axId val="66677760"/>
        <c:axId val="6669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244.85</c:v>
                </c:pt>
              </c:numCache>
            </c:numRef>
          </c:val>
          <c:smooth val="0"/>
          <c:extLst xmlns:c16r2="http://schemas.microsoft.com/office/drawing/2015/06/chart">
            <c:ext xmlns:c16="http://schemas.microsoft.com/office/drawing/2014/chart" uri="{C3380CC4-5D6E-409C-BE32-E72D297353CC}">
              <c16:uniqueId val="{00000001-3A97-4C62-9490-571522981387}"/>
            </c:ext>
          </c:extLst>
        </c:ser>
        <c:dLbls>
          <c:showLegendKey val="0"/>
          <c:showVal val="0"/>
          <c:showCatName val="0"/>
          <c:showSerName val="0"/>
          <c:showPercent val="0"/>
          <c:showBubbleSize val="0"/>
        </c:dLbls>
        <c:marker val="1"/>
        <c:smooth val="0"/>
        <c:axId val="66677760"/>
        <c:axId val="66692224"/>
      </c:lineChart>
      <c:dateAx>
        <c:axId val="66677760"/>
        <c:scaling>
          <c:orientation val="minMax"/>
        </c:scaling>
        <c:delete val="1"/>
        <c:axPos val="b"/>
        <c:numFmt formatCode="ge" sourceLinked="1"/>
        <c:majorTickMark val="none"/>
        <c:minorTickMark val="none"/>
        <c:tickLblPos val="none"/>
        <c:crossAx val="66692224"/>
        <c:crosses val="autoZero"/>
        <c:auto val="1"/>
        <c:lblOffset val="100"/>
        <c:baseTimeUnit val="years"/>
      </c:dateAx>
      <c:valAx>
        <c:axId val="666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36.18</c:v>
                </c:pt>
                <c:pt idx="1">
                  <c:v>33.32</c:v>
                </c:pt>
                <c:pt idx="2">
                  <c:v>32.32</c:v>
                </c:pt>
                <c:pt idx="3">
                  <c:v>43.89</c:v>
                </c:pt>
                <c:pt idx="4">
                  <c:v>42.5</c:v>
                </c:pt>
              </c:numCache>
            </c:numRef>
          </c:val>
          <c:extLst xmlns:c16r2="http://schemas.microsoft.com/office/drawing/2015/06/chart">
            <c:ext xmlns:c16="http://schemas.microsoft.com/office/drawing/2014/chart" uri="{C3380CC4-5D6E-409C-BE32-E72D297353CC}">
              <c16:uniqueId val="{00000000-D319-46D5-9270-9B1F2E72C1DB}"/>
            </c:ext>
          </c:extLst>
        </c:ser>
        <c:dLbls>
          <c:showLegendKey val="0"/>
          <c:showVal val="0"/>
          <c:showCatName val="0"/>
          <c:showSerName val="0"/>
          <c:showPercent val="0"/>
          <c:showBubbleSize val="0"/>
        </c:dLbls>
        <c:gapWidth val="150"/>
        <c:axId val="70700032"/>
        <c:axId val="7070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64.78</c:v>
                </c:pt>
              </c:numCache>
            </c:numRef>
          </c:val>
          <c:smooth val="0"/>
          <c:extLst xmlns:c16r2="http://schemas.microsoft.com/office/drawing/2015/06/chart">
            <c:ext xmlns:c16="http://schemas.microsoft.com/office/drawing/2014/chart" uri="{C3380CC4-5D6E-409C-BE32-E72D297353CC}">
              <c16:uniqueId val="{00000001-D319-46D5-9270-9B1F2E72C1DB}"/>
            </c:ext>
          </c:extLst>
        </c:ser>
        <c:dLbls>
          <c:showLegendKey val="0"/>
          <c:showVal val="0"/>
          <c:showCatName val="0"/>
          <c:showSerName val="0"/>
          <c:showPercent val="0"/>
          <c:showBubbleSize val="0"/>
        </c:dLbls>
        <c:marker val="1"/>
        <c:smooth val="0"/>
        <c:axId val="70700032"/>
        <c:axId val="70706304"/>
      </c:lineChart>
      <c:dateAx>
        <c:axId val="70700032"/>
        <c:scaling>
          <c:orientation val="minMax"/>
        </c:scaling>
        <c:delete val="1"/>
        <c:axPos val="b"/>
        <c:numFmt formatCode="ge" sourceLinked="1"/>
        <c:majorTickMark val="none"/>
        <c:minorTickMark val="none"/>
        <c:tickLblPos val="none"/>
        <c:crossAx val="70706304"/>
        <c:crosses val="autoZero"/>
        <c:auto val="1"/>
        <c:lblOffset val="100"/>
        <c:baseTimeUnit val="years"/>
      </c:dateAx>
      <c:valAx>
        <c:axId val="707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448.67</c:v>
                </c:pt>
                <c:pt idx="1">
                  <c:v>505.13</c:v>
                </c:pt>
                <c:pt idx="2">
                  <c:v>526.39</c:v>
                </c:pt>
                <c:pt idx="3">
                  <c:v>375.45</c:v>
                </c:pt>
                <c:pt idx="4">
                  <c:v>385.79</c:v>
                </c:pt>
              </c:numCache>
            </c:numRef>
          </c:val>
          <c:extLst xmlns:c16r2="http://schemas.microsoft.com/office/drawing/2015/06/chart">
            <c:ext xmlns:c16="http://schemas.microsoft.com/office/drawing/2014/chart" uri="{C3380CC4-5D6E-409C-BE32-E72D297353CC}">
              <c16:uniqueId val="{00000000-5DB1-4D8A-BFAF-32937667EDED}"/>
            </c:ext>
          </c:extLst>
        </c:ser>
        <c:dLbls>
          <c:showLegendKey val="0"/>
          <c:showVal val="0"/>
          <c:showCatName val="0"/>
          <c:showSerName val="0"/>
          <c:showPercent val="0"/>
          <c:showBubbleSize val="0"/>
        </c:dLbls>
        <c:gapWidth val="150"/>
        <c:axId val="76881280"/>
        <c:axId val="7688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250.21</c:v>
                </c:pt>
              </c:numCache>
            </c:numRef>
          </c:val>
          <c:smooth val="0"/>
          <c:extLst xmlns:c16r2="http://schemas.microsoft.com/office/drawing/2015/06/chart">
            <c:ext xmlns:c16="http://schemas.microsoft.com/office/drawing/2014/chart" uri="{C3380CC4-5D6E-409C-BE32-E72D297353CC}">
              <c16:uniqueId val="{00000001-5DB1-4D8A-BFAF-32937667EDED}"/>
            </c:ext>
          </c:extLst>
        </c:ser>
        <c:dLbls>
          <c:showLegendKey val="0"/>
          <c:showVal val="0"/>
          <c:showCatName val="0"/>
          <c:showSerName val="0"/>
          <c:showPercent val="0"/>
          <c:showBubbleSize val="0"/>
        </c:dLbls>
        <c:marker val="1"/>
        <c:smooth val="0"/>
        <c:axId val="76881280"/>
        <c:axId val="76883456"/>
      </c:lineChart>
      <c:dateAx>
        <c:axId val="76881280"/>
        <c:scaling>
          <c:orientation val="minMax"/>
        </c:scaling>
        <c:delete val="1"/>
        <c:axPos val="b"/>
        <c:numFmt formatCode="ge" sourceLinked="1"/>
        <c:majorTickMark val="none"/>
        <c:minorTickMark val="none"/>
        <c:tickLblPos val="none"/>
        <c:crossAx val="76883456"/>
        <c:crosses val="autoZero"/>
        <c:auto val="1"/>
        <c:lblOffset val="100"/>
        <c:baseTimeUnit val="years"/>
      </c:dateAx>
      <c:valAx>
        <c:axId val="768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福島県　会津若松市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K2</v>
      </c>
      <c r="X8" s="47"/>
      <c r="Y8" s="47"/>
      <c r="Z8" s="47"/>
      <c r="AA8" s="47"/>
      <c r="AB8" s="47"/>
      <c r="AC8" s="47"/>
      <c r="AD8" s="48" t="str">
        <f>データ!$M$6</f>
        <v>非設置</v>
      </c>
      <c r="AE8" s="48"/>
      <c r="AF8" s="48"/>
      <c r="AG8" s="48"/>
      <c r="AH8" s="48"/>
      <c r="AI8" s="48"/>
      <c r="AJ8" s="48"/>
      <c r="AK8" s="3"/>
      <c r="AL8" s="49">
        <f>データ!S6</f>
        <v>120756</v>
      </c>
      <c r="AM8" s="49"/>
      <c r="AN8" s="49"/>
      <c r="AO8" s="49"/>
      <c r="AP8" s="49"/>
      <c r="AQ8" s="49"/>
      <c r="AR8" s="49"/>
      <c r="AS8" s="49"/>
      <c r="AT8" s="44">
        <f>データ!T6</f>
        <v>382.97</v>
      </c>
      <c r="AU8" s="44"/>
      <c r="AV8" s="44"/>
      <c r="AW8" s="44"/>
      <c r="AX8" s="44"/>
      <c r="AY8" s="44"/>
      <c r="AZ8" s="44"/>
      <c r="BA8" s="44"/>
      <c r="BB8" s="44">
        <f>データ!U6</f>
        <v>315.31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2.83</v>
      </c>
      <c r="Q10" s="44"/>
      <c r="R10" s="44"/>
      <c r="S10" s="44"/>
      <c r="T10" s="44"/>
      <c r="U10" s="44"/>
      <c r="V10" s="44"/>
      <c r="W10" s="44">
        <f>データ!Q6</f>
        <v>100</v>
      </c>
      <c r="X10" s="44"/>
      <c r="Y10" s="44"/>
      <c r="Z10" s="44"/>
      <c r="AA10" s="44"/>
      <c r="AB10" s="44"/>
      <c r="AC10" s="44"/>
      <c r="AD10" s="49">
        <f>データ!R6</f>
        <v>2808</v>
      </c>
      <c r="AE10" s="49"/>
      <c r="AF10" s="49"/>
      <c r="AG10" s="49"/>
      <c r="AH10" s="49"/>
      <c r="AI10" s="49"/>
      <c r="AJ10" s="49"/>
      <c r="AK10" s="2"/>
      <c r="AL10" s="49">
        <f>データ!V6</f>
        <v>3389</v>
      </c>
      <c r="AM10" s="49"/>
      <c r="AN10" s="49"/>
      <c r="AO10" s="49"/>
      <c r="AP10" s="49"/>
      <c r="AQ10" s="49"/>
      <c r="AR10" s="49"/>
      <c r="AS10" s="49"/>
      <c r="AT10" s="44">
        <f>データ!W6</f>
        <v>8.49</v>
      </c>
      <c r="AU10" s="44"/>
      <c r="AV10" s="44"/>
      <c r="AW10" s="44"/>
      <c r="AX10" s="44"/>
      <c r="AY10" s="44"/>
      <c r="AZ10" s="44"/>
      <c r="BA10" s="44"/>
      <c r="BB10" s="44">
        <f>データ!X6</f>
        <v>399.18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t="13.15"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t="13.15" hidden="1" x14ac:dyDescent="0.2">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mwZIBzeNguWXfKs2lrdPzfu7OYQMgkmc8bWwfFZ8nG9S901zzaQqTkZKOoxgrACHT4qnUKAJpXgVbAkDXjfjLw==" saltValue="1bi4CjYdahB5cbfmUUKjP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72028</v>
      </c>
      <c r="D6" s="32">
        <f t="shared" si="3"/>
        <v>47</v>
      </c>
      <c r="E6" s="32">
        <f t="shared" si="3"/>
        <v>18</v>
      </c>
      <c r="F6" s="32">
        <f t="shared" si="3"/>
        <v>0</v>
      </c>
      <c r="G6" s="32">
        <f t="shared" si="3"/>
        <v>0</v>
      </c>
      <c r="H6" s="32" t="str">
        <f t="shared" si="3"/>
        <v>福島県　会津若松市</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2.83</v>
      </c>
      <c r="Q6" s="33">
        <f t="shared" si="3"/>
        <v>100</v>
      </c>
      <c r="R6" s="33">
        <f t="shared" si="3"/>
        <v>2808</v>
      </c>
      <c r="S6" s="33">
        <f t="shared" si="3"/>
        <v>120756</v>
      </c>
      <c r="T6" s="33">
        <f t="shared" si="3"/>
        <v>382.97</v>
      </c>
      <c r="U6" s="33">
        <f t="shared" si="3"/>
        <v>315.31</v>
      </c>
      <c r="V6" s="33">
        <f t="shared" si="3"/>
        <v>3389</v>
      </c>
      <c r="W6" s="33">
        <f t="shared" si="3"/>
        <v>8.49</v>
      </c>
      <c r="X6" s="33">
        <f t="shared" si="3"/>
        <v>399.18</v>
      </c>
      <c r="Y6" s="34">
        <f>IF(Y7="",NA(),Y7)</f>
        <v>81.209999999999994</v>
      </c>
      <c r="Z6" s="34">
        <f t="shared" ref="Z6:AH6" si="4">IF(Z7="",NA(),Z7)</f>
        <v>89.6</v>
      </c>
      <c r="AA6" s="34">
        <f t="shared" si="4"/>
        <v>81.760000000000005</v>
      </c>
      <c r="AB6" s="34">
        <f t="shared" si="4"/>
        <v>98.02</v>
      </c>
      <c r="AC6" s="34">
        <f t="shared" si="4"/>
        <v>110.73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2186.8000000000002</v>
      </c>
      <c r="BG6" s="34">
        <f t="shared" ref="BG6:BO6" si="7">IF(BG7="",NA(),BG7)</f>
        <v>2217.61</v>
      </c>
      <c r="BH6" s="34">
        <f t="shared" si="7"/>
        <v>2235.3000000000002</v>
      </c>
      <c r="BI6" s="33">
        <f t="shared" si="7"/>
        <v>0</v>
      </c>
      <c r="BJ6" s="33">
        <f t="shared" si="7"/>
        <v>0</v>
      </c>
      <c r="BK6" s="34">
        <f t="shared" si="7"/>
        <v>446.63</v>
      </c>
      <c r="BL6" s="34">
        <f t="shared" si="7"/>
        <v>416.91</v>
      </c>
      <c r="BM6" s="34">
        <f t="shared" si="7"/>
        <v>392.19</v>
      </c>
      <c r="BN6" s="34">
        <f t="shared" si="7"/>
        <v>413.5</v>
      </c>
      <c r="BO6" s="34">
        <f t="shared" si="7"/>
        <v>244.85</v>
      </c>
      <c r="BP6" s="33" t="str">
        <f>IF(BP7="","",IF(BP7="-","【-】","【"&amp;SUBSTITUTE(TEXT(BP7,"#,##0.00"),"-","△")&amp;"】"))</f>
        <v>【329.28】</v>
      </c>
      <c r="BQ6" s="34">
        <f>IF(BQ7="",NA(),BQ7)</f>
        <v>36.18</v>
      </c>
      <c r="BR6" s="34">
        <f t="shared" ref="BR6:BZ6" si="8">IF(BR7="",NA(),BR7)</f>
        <v>33.32</v>
      </c>
      <c r="BS6" s="34">
        <f t="shared" si="8"/>
        <v>32.32</v>
      </c>
      <c r="BT6" s="34">
        <f t="shared" si="8"/>
        <v>43.89</v>
      </c>
      <c r="BU6" s="34">
        <f t="shared" si="8"/>
        <v>42.5</v>
      </c>
      <c r="BV6" s="34">
        <f t="shared" si="8"/>
        <v>58.53</v>
      </c>
      <c r="BW6" s="34">
        <f t="shared" si="8"/>
        <v>57.93</v>
      </c>
      <c r="BX6" s="34">
        <f t="shared" si="8"/>
        <v>57.03</v>
      </c>
      <c r="BY6" s="34">
        <f t="shared" si="8"/>
        <v>55.84</v>
      </c>
      <c r="BZ6" s="34">
        <f t="shared" si="8"/>
        <v>64.78</v>
      </c>
      <c r="CA6" s="33" t="str">
        <f>IF(CA7="","",IF(CA7="-","【-】","【"&amp;SUBSTITUTE(TEXT(CA7,"#,##0.00"),"-","△")&amp;"】"))</f>
        <v>【60.55】</v>
      </c>
      <c r="CB6" s="34">
        <f>IF(CB7="",NA(),CB7)</f>
        <v>448.67</v>
      </c>
      <c r="CC6" s="34">
        <f t="shared" ref="CC6:CK6" si="9">IF(CC7="",NA(),CC7)</f>
        <v>505.13</v>
      </c>
      <c r="CD6" s="34">
        <f t="shared" si="9"/>
        <v>526.39</v>
      </c>
      <c r="CE6" s="34">
        <f t="shared" si="9"/>
        <v>375.45</v>
      </c>
      <c r="CF6" s="34">
        <f t="shared" si="9"/>
        <v>385.79</v>
      </c>
      <c r="CG6" s="34">
        <f t="shared" si="9"/>
        <v>266.57</v>
      </c>
      <c r="CH6" s="34">
        <f t="shared" si="9"/>
        <v>276.93</v>
      </c>
      <c r="CI6" s="34">
        <f t="shared" si="9"/>
        <v>283.73</v>
      </c>
      <c r="CJ6" s="34">
        <f t="shared" si="9"/>
        <v>287.57</v>
      </c>
      <c r="CK6" s="34">
        <f t="shared" si="9"/>
        <v>250.21</v>
      </c>
      <c r="CL6" s="33" t="str">
        <f>IF(CL7="","",IF(CL7="-","【-】","【"&amp;SUBSTITUTE(TEXT(CL7,"#,##0.00"),"-","△")&amp;"】"))</f>
        <v>【269.12】</v>
      </c>
      <c r="CM6" s="34">
        <f>IF(CM7="",NA(),CM7)</f>
        <v>51.57</v>
      </c>
      <c r="CN6" s="34">
        <f t="shared" ref="CN6:CV6" si="10">IF(CN7="",NA(),CN7)</f>
        <v>49.92</v>
      </c>
      <c r="CO6" s="34">
        <f t="shared" si="10"/>
        <v>49.5</v>
      </c>
      <c r="CP6" s="34">
        <f t="shared" si="10"/>
        <v>51</v>
      </c>
      <c r="CQ6" s="34">
        <f t="shared" si="10"/>
        <v>51.83</v>
      </c>
      <c r="CR6" s="34">
        <f t="shared" si="10"/>
        <v>58.06</v>
      </c>
      <c r="CS6" s="34">
        <f t="shared" si="10"/>
        <v>59.08</v>
      </c>
      <c r="CT6" s="34">
        <f t="shared" si="10"/>
        <v>58.25</v>
      </c>
      <c r="CU6" s="34">
        <f t="shared" si="10"/>
        <v>61.55</v>
      </c>
      <c r="CV6" s="34">
        <f t="shared" si="10"/>
        <v>61.79</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72028</v>
      </c>
      <c r="D7" s="36">
        <v>47</v>
      </c>
      <c r="E7" s="36">
        <v>18</v>
      </c>
      <c r="F7" s="36">
        <v>0</v>
      </c>
      <c r="G7" s="36">
        <v>0</v>
      </c>
      <c r="H7" s="36" t="s">
        <v>109</v>
      </c>
      <c r="I7" s="36" t="s">
        <v>110</v>
      </c>
      <c r="J7" s="36" t="s">
        <v>111</v>
      </c>
      <c r="K7" s="36" t="s">
        <v>112</v>
      </c>
      <c r="L7" s="36" t="s">
        <v>113</v>
      </c>
      <c r="M7" s="36" t="s">
        <v>114</v>
      </c>
      <c r="N7" s="37" t="s">
        <v>115</v>
      </c>
      <c r="O7" s="37" t="s">
        <v>116</v>
      </c>
      <c r="P7" s="37">
        <v>2.83</v>
      </c>
      <c r="Q7" s="37">
        <v>100</v>
      </c>
      <c r="R7" s="37">
        <v>2808</v>
      </c>
      <c r="S7" s="37">
        <v>120756</v>
      </c>
      <c r="T7" s="37">
        <v>382.97</v>
      </c>
      <c r="U7" s="37">
        <v>315.31</v>
      </c>
      <c r="V7" s="37">
        <v>3389</v>
      </c>
      <c r="W7" s="37">
        <v>8.49</v>
      </c>
      <c r="X7" s="37">
        <v>399.18</v>
      </c>
      <c r="Y7" s="37">
        <v>81.209999999999994</v>
      </c>
      <c r="Z7" s="37">
        <v>89.6</v>
      </c>
      <c r="AA7" s="37">
        <v>81.760000000000005</v>
      </c>
      <c r="AB7" s="37">
        <v>98.02</v>
      </c>
      <c r="AC7" s="37">
        <v>110.73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2186.8000000000002</v>
      </c>
      <c r="BG7" s="37">
        <v>2217.61</v>
      </c>
      <c r="BH7" s="37">
        <v>2235.3000000000002</v>
      </c>
      <c r="BI7" s="37">
        <v>0</v>
      </c>
      <c r="BJ7" s="37">
        <v>0</v>
      </c>
      <c r="BK7" s="37">
        <v>446.63</v>
      </c>
      <c r="BL7" s="37">
        <v>416.91</v>
      </c>
      <c r="BM7" s="37">
        <v>392.19</v>
      </c>
      <c r="BN7" s="37">
        <v>413.5</v>
      </c>
      <c r="BO7" s="37">
        <v>244.85</v>
      </c>
      <c r="BP7" s="37">
        <v>329.28</v>
      </c>
      <c r="BQ7" s="37">
        <v>36.18</v>
      </c>
      <c r="BR7" s="37">
        <v>33.32</v>
      </c>
      <c r="BS7" s="37">
        <v>32.32</v>
      </c>
      <c r="BT7" s="37">
        <v>43.89</v>
      </c>
      <c r="BU7" s="37">
        <v>42.5</v>
      </c>
      <c r="BV7" s="37">
        <v>58.53</v>
      </c>
      <c r="BW7" s="37">
        <v>57.93</v>
      </c>
      <c r="BX7" s="37">
        <v>57.03</v>
      </c>
      <c r="BY7" s="37">
        <v>55.84</v>
      </c>
      <c r="BZ7" s="37">
        <v>64.78</v>
      </c>
      <c r="CA7" s="37">
        <v>60.55</v>
      </c>
      <c r="CB7" s="37">
        <v>448.67</v>
      </c>
      <c r="CC7" s="37">
        <v>505.13</v>
      </c>
      <c r="CD7" s="37">
        <v>526.39</v>
      </c>
      <c r="CE7" s="37">
        <v>375.45</v>
      </c>
      <c r="CF7" s="37">
        <v>385.79</v>
      </c>
      <c r="CG7" s="37">
        <v>266.57</v>
      </c>
      <c r="CH7" s="37">
        <v>276.93</v>
      </c>
      <c r="CI7" s="37">
        <v>283.73</v>
      </c>
      <c r="CJ7" s="37">
        <v>287.57</v>
      </c>
      <c r="CK7" s="37">
        <v>250.21</v>
      </c>
      <c r="CL7" s="37">
        <v>269.12</v>
      </c>
      <c r="CM7" s="37">
        <v>51.57</v>
      </c>
      <c r="CN7" s="37">
        <v>49.92</v>
      </c>
      <c r="CO7" s="37">
        <v>49.5</v>
      </c>
      <c r="CP7" s="37">
        <v>51</v>
      </c>
      <c r="CQ7" s="37">
        <v>51.83</v>
      </c>
      <c r="CR7" s="37">
        <v>58.06</v>
      </c>
      <c r="CS7" s="37">
        <v>59.08</v>
      </c>
      <c r="CT7" s="37">
        <v>58.25</v>
      </c>
      <c r="CU7" s="37">
        <v>61.55</v>
      </c>
      <c r="CV7" s="37">
        <v>61.79</v>
      </c>
      <c r="CW7" s="37">
        <v>59.35</v>
      </c>
      <c r="CX7" s="37">
        <v>100</v>
      </c>
      <c r="CY7" s="37">
        <v>100</v>
      </c>
      <c r="CZ7" s="37">
        <v>100</v>
      </c>
      <c r="DA7" s="37">
        <v>100</v>
      </c>
      <c r="DB7" s="37">
        <v>100</v>
      </c>
      <c r="DC7" s="37">
        <v>75.790000000000006</v>
      </c>
      <c r="DD7" s="37">
        <v>77.12</v>
      </c>
      <c r="DE7" s="37">
        <v>68.150000000000006</v>
      </c>
      <c r="DF7" s="37">
        <v>67.489999999999995</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ht="13.1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2019-01-23T04:21:39Z</cp:lastPrinted>
  <dcterms:created xsi:type="dcterms:W3CDTF">2018-12-03T09:38:24Z</dcterms:created>
  <dcterms:modified xsi:type="dcterms:W3CDTF">2019-01-30T03:41:08Z</dcterms:modified>
  <cp:category/>
</cp:coreProperties>
</file>