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MLeyINwXZYyqxMZg3d5Chwva00JkgdfP4yH6oUTgI9U69UpKuOBC03RDG3UvzSf7+YlMhf8CFZaEdubGy01MzA==" workbookSaltValue="Icq6YVZ2/+Gl8WqUmCQ/sQ==" workbookSpinCount="100000" lockStructure="1"/>
  <bookViews>
    <workbookView xWindow="0" yWindow="15" windowWidth="15360" windowHeight="7620"/>
  </bookViews>
  <sheets>
    <sheet name="法非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E85" i="4"/>
  <c r="BB10" i="4"/>
  <c r="AT10" i="4"/>
  <c r="AL10" i="4"/>
  <c r="W10" i="4"/>
  <c r="P10" i="4"/>
  <c r="B10" i="4"/>
  <c r="BB8" i="4"/>
  <c r="AT8" i="4"/>
  <c r="AL8" i="4"/>
  <c r="AD8" i="4"/>
  <c r="W8" i="4"/>
  <c r="P8" i="4"/>
  <c r="I8" i="4"/>
  <c r="B8" i="4"/>
  <c r="B6" i="4"/>
  <c r="C10" i="5" l="1"/>
  <c r="D10" i="5"/>
  <c r="E10" i="5"/>
  <c r="B10" i="5"/>
</calcChain>
</file>

<file path=xl/sharedStrings.xml><?xml version="1.0" encoding="utf-8"?>
<sst xmlns="http://schemas.openxmlformats.org/spreadsheetml/2006/main" count="237" uniqueCount="124">
  <si>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</si>
  <si>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</si>
  <si>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</si>
  <si>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</si>
  <si>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</si>
  <si>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</si>
  <si>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</si>
  <si>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</si>
  <si>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</si>
  <si>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</si>
  <si>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</si>
  <si>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</si>
  <si>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</si>
  <si>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</si>
  <si>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</si>
  <si>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</si>
  <si>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</si>
  <si>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</si>
  <si>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</si>
  <si>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</si>
  <si>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</si>
  <si>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</si>
  <si>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</si>
  <si>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</si>
  <si>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</si>
  <si>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</si>
  <si>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</si>
  <si>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</si>
  <si>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</si>
  <si>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</si>
  <si>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</si>
  <si>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</si>
  <si>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</si>
  <si>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</si>
  <si>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</si>
  <si>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</si>
  <si>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</si>
  <si>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</si>
  <si>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</si>
  <si>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</si>
  <si>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</si>
  <si>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</si>
  <si>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</si>
  <si>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</si>
  <si>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</si>
  <si>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</si>
  <si>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</si>
  <si>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</si>
  <si>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</si>
  <si>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</si>
  <si>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</si>
  <si>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</si>
  <si>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</si>
  <si>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</si>
  <si>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</si>
  <si>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</si>
  <si>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</si>
  <si>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</si>
  <si>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</si>
  <si>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</si>
  <si>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</si>
  <si>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</si>
  <si>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</si>
  <si>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</si>
  <si>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</si>
  <si>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</si>
  <si>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</si>
  <si>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</si>
  <si>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</si>
  <si>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</si>
  <si>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</si>
  <si>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</si>
  <si>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</si>
  <si>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</si>
  <si>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</si>
  <si>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</si>
  <si>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</si>
  <si>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</si>
  <si>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</si>
  <si>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</si>
  <si>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</si>
  <si>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</si>
  <si>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</si>
  <si>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</si>
  <si>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</si>
  <si>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</si>
  <si>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</si>
  <si>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</si>
  <si>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</si>
  <si>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</si>
  <si>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</si>
  <si>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</si>
  <si>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</si>
  <si>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</si>
  <si>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</si>
  <si>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</si>
  <si>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</si>
  <si>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</si>
  <si>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</si>
  <si>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</si>
  <si>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</si>
  <si>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</si>
  <si>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</si>
  <si>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</si>
  <si>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</si>
  <si>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</si>
  <si>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</si>
  <si>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</si>
  <si>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飯舘村</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</si>
  <si>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</si>
  <si>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</si>
  <si>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</si>
  <si>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</si>
  <si>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</si>
  <si>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</si>
  <si>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</si>
  <si>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</si>
  <si>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</si>
  <si>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</si>
  <si>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</si>
  <si>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</si>
  <si>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Ｈ13年度に完了した統合事業により大規模な配水管路の更新は完了している。
　今後は小規模な漏水修繕により、無収水量の削減を図る必要がある。
　浄水場等の施設については、年度によって大規模修繕が偏りがないよう平準化し、施設の延命化を図る必要がある。
　福島再生加速化交付金を活用し、水道水の放射性物質監視体制の強化を実施する予定である。</t>
    <rPh sb="4" eb="5">
      <t>ネン</t>
    </rPh>
    <rPh sb="5" eb="6">
      <t>ド</t>
    </rPh>
    <rPh sb="7" eb="9">
      <t>カンリョウ</t>
    </rPh>
    <rPh sb="11" eb="13">
      <t>トウゴウ</t>
    </rPh>
    <rPh sb="13" eb="15">
      <t>ジギョウ</t>
    </rPh>
    <rPh sb="18" eb="21">
      <t>ダイキボ</t>
    </rPh>
    <rPh sb="22" eb="24">
      <t>ハイスイ</t>
    </rPh>
    <rPh sb="24" eb="26">
      <t>カンロ</t>
    </rPh>
    <rPh sb="27" eb="29">
      <t>コウシン</t>
    </rPh>
    <rPh sb="30" eb="32">
      <t>カンリョウ</t>
    </rPh>
    <rPh sb="39" eb="41">
      <t>コンゴ</t>
    </rPh>
    <rPh sb="42" eb="45">
      <t>ショウキボ</t>
    </rPh>
    <rPh sb="46" eb="48">
      <t>ロウスイ</t>
    </rPh>
    <rPh sb="48" eb="50">
      <t>シュウゼン</t>
    </rPh>
    <rPh sb="54" eb="55">
      <t>ム</t>
    </rPh>
    <rPh sb="55" eb="56">
      <t>シュウ</t>
    </rPh>
    <rPh sb="56" eb="58">
      <t>スイリョウ</t>
    </rPh>
    <rPh sb="59" eb="61">
      <t>サクゲン</t>
    </rPh>
    <rPh sb="62" eb="63">
      <t>ハカ</t>
    </rPh>
    <rPh sb="64" eb="66">
      <t>ヒツヨウ</t>
    </rPh>
    <rPh sb="72" eb="74">
      <t>ジョウスイ</t>
    </rPh>
    <rPh sb="74" eb="75">
      <t>ジョウ</t>
    </rPh>
    <rPh sb="75" eb="76">
      <t>トウ</t>
    </rPh>
    <rPh sb="77" eb="79">
      <t>シセツ</t>
    </rPh>
    <rPh sb="85" eb="87">
      <t>ネンド</t>
    </rPh>
    <rPh sb="91" eb="94">
      <t>ダイキボ</t>
    </rPh>
    <rPh sb="94" eb="96">
      <t>シュウゼン</t>
    </rPh>
    <rPh sb="97" eb="98">
      <t>カタヨ</t>
    </rPh>
    <rPh sb="104" eb="107">
      <t>ヘイジュンカ</t>
    </rPh>
    <rPh sb="109" eb="111">
      <t>シセツ</t>
    </rPh>
    <rPh sb="112" eb="114">
      <t>エンメイ</t>
    </rPh>
    <rPh sb="114" eb="115">
      <t>カ</t>
    </rPh>
    <rPh sb="116" eb="117">
      <t>ハカ</t>
    </rPh>
    <rPh sb="118" eb="120">
      <t>ヒツヨウ</t>
    </rPh>
    <rPh sb="126" eb="128">
      <t>フクシマ</t>
    </rPh>
    <rPh sb="128" eb="130">
      <t>サイセイ</t>
    </rPh>
    <rPh sb="130" eb="133">
      <t>カソクカ</t>
    </rPh>
    <rPh sb="133" eb="136">
      <t>コウフキン</t>
    </rPh>
    <rPh sb="137" eb="139">
      <t>カツヨウ</t>
    </rPh>
    <rPh sb="141" eb="144">
      <t>スイドウスイ</t>
    </rPh>
    <rPh sb="145" eb="148">
      <t>ホウシャセイ</t>
    </rPh>
    <rPh sb="148" eb="150">
      <t>ブッシツ</t>
    </rPh>
    <rPh sb="150" eb="152">
      <t>カンシ</t>
    </rPh>
    <rPh sb="152" eb="154">
      <t>タイセイ</t>
    </rPh>
    <rPh sb="155" eb="157">
      <t>キョウカ</t>
    </rPh>
    <rPh sb="158" eb="160">
      <t>ジッシ</t>
    </rPh>
    <rPh sb="162" eb="164">
      <t>ヨテイ</t>
    </rPh>
    <phoneticPr fontId="16"/>
  </si>
  <si>
    <t>　施設自体は震災による大きな影響はなかったため、大規模修繕にかかる費用は生じないと考える。今後は小規模漏水の修繕により無収水量の削減に努める。
　避難により料金を減免していることから料金収入が見込めず、現在は一般会計繰入金に頼らざるを得ない状況であるが、３０年度をもって減免を終了する。
　Ｈ29.3月末に避難指示が解除となったが、人口の減少から震災以前の料金収入の確保は難しい。水道水の安全性をＰＲし帰還住民や移住者の新規加入に努める必要がある。
　避難指示後より継続していた料金の減免については、平成３０年度で終了する。料金の見直しについては、３１年度以降の収入状況をみて、住民帰還促進等の観点からも、料金額の設定、時期などを慎重に検討する必要がある。　</t>
    <rPh sb="1" eb="3">
      <t>シセツ</t>
    </rPh>
    <rPh sb="3" eb="5">
      <t>ジタイ</t>
    </rPh>
    <rPh sb="6" eb="8">
      <t>シンサイ</t>
    </rPh>
    <rPh sb="11" eb="12">
      <t>オオ</t>
    </rPh>
    <rPh sb="14" eb="16">
      <t>エイキョウ</t>
    </rPh>
    <rPh sb="24" eb="27">
      <t>ダイキボ</t>
    </rPh>
    <rPh sb="27" eb="29">
      <t>シュウゼン</t>
    </rPh>
    <rPh sb="33" eb="35">
      <t>ヒヨウ</t>
    </rPh>
    <rPh sb="36" eb="37">
      <t>ショウ</t>
    </rPh>
    <rPh sb="41" eb="42">
      <t>カンガ</t>
    </rPh>
    <rPh sb="45" eb="47">
      <t>コンゴ</t>
    </rPh>
    <rPh sb="48" eb="51">
      <t>ショウキボ</t>
    </rPh>
    <rPh sb="51" eb="53">
      <t>ロウスイ</t>
    </rPh>
    <rPh sb="54" eb="56">
      <t>シュウゼン</t>
    </rPh>
    <rPh sb="59" eb="60">
      <t>ム</t>
    </rPh>
    <rPh sb="60" eb="61">
      <t>シュウ</t>
    </rPh>
    <rPh sb="61" eb="63">
      <t>スイリョウ</t>
    </rPh>
    <rPh sb="64" eb="66">
      <t>サクゲン</t>
    </rPh>
    <rPh sb="67" eb="68">
      <t>ツト</t>
    </rPh>
    <rPh sb="73" eb="75">
      <t>ヒナン</t>
    </rPh>
    <rPh sb="78" eb="80">
      <t>リョウキン</t>
    </rPh>
    <rPh sb="81" eb="83">
      <t>ゲンメン</t>
    </rPh>
    <rPh sb="91" eb="93">
      <t>リョウキン</t>
    </rPh>
    <rPh sb="93" eb="95">
      <t>シュウニュウ</t>
    </rPh>
    <rPh sb="96" eb="98">
      <t>ミコ</t>
    </rPh>
    <rPh sb="101" eb="103">
      <t>ゲンザイ</t>
    </rPh>
    <rPh sb="104" eb="106">
      <t>イッパン</t>
    </rPh>
    <rPh sb="106" eb="108">
      <t>カイケイ</t>
    </rPh>
    <rPh sb="108" eb="110">
      <t>クリイレ</t>
    </rPh>
    <rPh sb="110" eb="111">
      <t>キン</t>
    </rPh>
    <rPh sb="112" eb="113">
      <t>タヨ</t>
    </rPh>
    <rPh sb="117" eb="118">
      <t>エ</t>
    </rPh>
    <rPh sb="120" eb="122">
      <t>ジョウキョウ</t>
    </rPh>
    <rPh sb="129" eb="130">
      <t>ネン</t>
    </rPh>
    <rPh sb="130" eb="131">
      <t>ド</t>
    </rPh>
    <rPh sb="135" eb="137">
      <t>ゲンメン</t>
    </rPh>
    <rPh sb="138" eb="140">
      <t>シュウリョウ</t>
    </rPh>
    <rPh sb="150" eb="151">
      <t>ガツ</t>
    </rPh>
    <rPh sb="151" eb="152">
      <t>マツ</t>
    </rPh>
    <rPh sb="153" eb="155">
      <t>ヒナン</t>
    </rPh>
    <rPh sb="155" eb="157">
      <t>シジ</t>
    </rPh>
    <rPh sb="158" eb="160">
      <t>カイジョ</t>
    </rPh>
    <rPh sb="166" eb="168">
      <t>ジンコウ</t>
    </rPh>
    <rPh sb="169" eb="171">
      <t>ゲンショウ</t>
    </rPh>
    <rPh sb="173" eb="175">
      <t>シンサイ</t>
    </rPh>
    <rPh sb="175" eb="177">
      <t>イゼン</t>
    </rPh>
    <rPh sb="178" eb="180">
      <t>リョウキン</t>
    </rPh>
    <rPh sb="180" eb="182">
      <t>シュウニュウ</t>
    </rPh>
    <rPh sb="183" eb="185">
      <t>カクホ</t>
    </rPh>
    <rPh sb="186" eb="187">
      <t>ムズカ</t>
    </rPh>
    <rPh sb="190" eb="192">
      <t>スイドウ</t>
    </rPh>
    <rPh sb="192" eb="193">
      <t>スイ</t>
    </rPh>
    <rPh sb="194" eb="196">
      <t>アンゼン</t>
    </rPh>
    <rPh sb="196" eb="197">
      <t>セイ</t>
    </rPh>
    <rPh sb="201" eb="203">
      <t>キカン</t>
    </rPh>
    <rPh sb="203" eb="205">
      <t>ジュウミン</t>
    </rPh>
    <rPh sb="206" eb="209">
      <t>イジュウシャ</t>
    </rPh>
    <rPh sb="210" eb="212">
      <t>シンキ</t>
    </rPh>
    <rPh sb="212" eb="214">
      <t>カニュウ</t>
    </rPh>
    <rPh sb="215" eb="216">
      <t>ツト</t>
    </rPh>
    <rPh sb="218" eb="220">
      <t>ヒツヨウ</t>
    </rPh>
    <rPh sb="226" eb="228">
      <t>ヒナン</t>
    </rPh>
    <rPh sb="228" eb="230">
      <t>シジ</t>
    </rPh>
    <rPh sb="230" eb="231">
      <t>ゴ</t>
    </rPh>
    <rPh sb="233" eb="235">
      <t>ケイゾク</t>
    </rPh>
    <rPh sb="239" eb="241">
      <t>リョウキン</t>
    </rPh>
    <rPh sb="242" eb="244">
      <t>ゲンメン</t>
    </rPh>
    <phoneticPr fontId="16"/>
  </si>
  <si>
    <t>　Ｈ23年3月発生の東京電力福島第一原子力発電所事故により全村避難となり、Ｈ23年度以降、水道料金を一部の臨時使用を除き減免している。しかし、住民の一時帰宅、再開事業所による使用、及び水道施設の健全な維持のため、施設を通常運転し、配水していることから相応の維持管理費がかかっている。
　このため、維持費の大半を一般会計繰入金に頼っている状況である。
　施設利用率低下については、避難により一般家庭の使用が激減し、一部の再開事業所や除染等の復興業務による使用に留まっているためである。
　また、避難により住民が不在のため、冬期間の給水管の凍結、漏水が多発し、発見も遅れるため無収水量の増大にもつながっている。
　平成29年3月末に避難指示が解除され、徐々に帰還住民が増加しているが、震災前の給水人口確保は困難な状況である。今後も減少が予想されるため、施設等の統廃合を含め、さらなる経費の削減をする必要がある。
　料金の減免については、平成３０年度で終了し、３１年度より請求を再開する。料金の見直しについては、３１年度以降の収入状況をみて、住民帰還促進等の観点からも、料金額の設定、時期などを慎重に検討する必要がある。</t>
    <rPh sb="4" eb="5">
      <t>ネン</t>
    </rPh>
    <rPh sb="6" eb="7">
      <t>ガツ</t>
    </rPh>
    <rPh sb="7" eb="9">
      <t>ハッセイ</t>
    </rPh>
    <rPh sb="10" eb="12">
      <t>トウキョウ</t>
    </rPh>
    <rPh sb="12" eb="14">
      <t>デンリョク</t>
    </rPh>
    <rPh sb="14" eb="16">
      <t>フクシマ</t>
    </rPh>
    <rPh sb="16" eb="18">
      <t>ダイイチ</t>
    </rPh>
    <rPh sb="18" eb="21">
      <t>ゲンシリョク</t>
    </rPh>
    <rPh sb="21" eb="23">
      <t>ハツデン</t>
    </rPh>
    <rPh sb="23" eb="24">
      <t>ショ</t>
    </rPh>
    <rPh sb="24" eb="26">
      <t>ジコ</t>
    </rPh>
    <rPh sb="29" eb="31">
      <t>ゼンソン</t>
    </rPh>
    <rPh sb="31" eb="33">
      <t>ヒナン</t>
    </rPh>
    <rPh sb="40" eb="41">
      <t>ネン</t>
    </rPh>
    <rPh sb="41" eb="42">
      <t>ド</t>
    </rPh>
    <rPh sb="42" eb="44">
      <t>イコウ</t>
    </rPh>
    <rPh sb="45" eb="47">
      <t>スイドウ</t>
    </rPh>
    <rPh sb="47" eb="49">
      <t>リョウキン</t>
    </rPh>
    <rPh sb="50" eb="52">
      <t>イチブ</t>
    </rPh>
    <rPh sb="53" eb="55">
      <t>リンジ</t>
    </rPh>
    <rPh sb="55" eb="57">
      <t>シヨウ</t>
    </rPh>
    <rPh sb="58" eb="59">
      <t>ノゾ</t>
    </rPh>
    <rPh sb="60" eb="62">
      <t>ゲンメン</t>
    </rPh>
    <rPh sb="71" eb="73">
      <t>ジュウミン</t>
    </rPh>
    <rPh sb="74" eb="76">
      <t>イチジ</t>
    </rPh>
    <rPh sb="76" eb="78">
      <t>キタク</t>
    </rPh>
    <rPh sb="79" eb="81">
      <t>サイカイ</t>
    </rPh>
    <rPh sb="81" eb="84">
      <t>ジギョウショ</t>
    </rPh>
    <rPh sb="87" eb="89">
      <t>シヨウ</t>
    </rPh>
    <rPh sb="90" eb="91">
      <t>オヨ</t>
    </rPh>
    <rPh sb="92" eb="94">
      <t>スイドウ</t>
    </rPh>
    <rPh sb="94" eb="96">
      <t>シセツ</t>
    </rPh>
    <rPh sb="97" eb="99">
      <t>ケンゼン</t>
    </rPh>
    <rPh sb="100" eb="102">
      <t>イジ</t>
    </rPh>
    <rPh sb="106" eb="108">
      <t>シセツ</t>
    </rPh>
    <rPh sb="109" eb="111">
      <t>ツウジョウ</t>
    </rPh>
    <rPh sb="111" eb="113">
      <t>ウンテン</t>
    </rPh>
    <rPh sb="115" eb="117">
      <t>ハイスイ</t>
    </rPh>
    <rPh sb="125" eb="127">
      <t>ソウオウ</t>
    </rPh>
    <rPh sb="128" eb="130">
      <t>イジ</t>
    </rPh>
    <rPh sb="130" eb="132">
      <t>カンリ</t>
    </rPh>
    <rPh sb="132" eb="133">
      <t>ヒ</t>
    </rPh>
    <rPh sb="148" eb="151">
      <t>イジヒ</t>
    </rPh>
    <rPh sb="152" eb="154">
      <t>タイハン</t>
    </rPh>
    <rPh sb="155" eb="157">
      <t>イッパン</t>
    </rPh>
    <rPh sb="157" eb="159">
      <t>カイケイ</t>
    </rPh>
    <rPh sb="159" eb="161">
      <t>クリイレ</t>
    </rPh>
    <rPh sb="161" eb="162">
      <t>キン</t>
    </rPh>
    <rPh sb="163" eb="164">
      <t>タヨ</t>
    </rPh>
    <rPh sb="168" eb="170">
      <t>ジョウキョウ</t>
    </rPh>
    <rPh sb="176" eb="178">
      <t>シセツ</t>
    </rPh>
    <rPh sb="178" eb="181">
      <t>リヨウリツ</t>
    </rPh>
    <rPh sb="181" eb="183">
      <t>テイカ</t>
    </rPh>
    <rPh sb="189" eb="191">
      <t>ヒナン</t>
    </rPh>
    <rPh sb="194" eb="196">
      <t>イッパン</t>
    </rPh>
    <rPh sb="196" eb="198">
      <t>カテイ</t>
    </rPh>
    <rPh sb="199" eb="201">
      <t>シヨウ</t>
    </rPh>
    <rPh sb="202" eb="204">
      <t>ゲキゲン</t>
    </rPh>
    <rPh sb="206" eb="208">
      <t>イチブ</t>
    </rPh>
    <rPh sb="209" eb="211">
      <t>サイカイ</t>
    </rPh>
    <rPh sb="211" eb="214">
      <t>ジギョウショ</t>
    </rPh>
    <rPh sb="215" eb="217">
      <t>ジョセン</t>
    </rPh>
    <rPh sb="217" eb="218">
      <t>トウ</t>
    </rPh>
    <rPh sb="219" eb="221">
      <t>フッコウ</t>
    </rPh>
    <rPh sb="221" eb="223">
      <t>ギョウム</t>
    </rPh>
    <rPh sb="226" eb="228">
      <t>シヨウ</t>
    </rPh>
    <rPh sb="229" eb="230">
      <t>トド</t>
    </rPh>
    <rPh sb="246" eb="248">
      <t>ヒナン</t>
    </rPh>
    <rPh sb="251" eb="253">
      <t>ジュウミン</t>
    </rPh>
    <rPh sb="254" eb="256">
      <t>フザイ</t>
    </rPh>
    <rPh sb="260" eb="263">
      <t>トウキカン</t>
    </rPh>
    <rPh sb="264" eb="267">
      <t>キュウスイカン</t>
    </rPh>
    <rPh sb="268" eb="270">
      <t>トウケツ</t>
    </rPh>
    <rPh sb="271" eb="273">
      <t>ロウスイ</t>
    </rPh>
    <rPh sb="274" eb="276">
      <t>タハツ</t>
    </rPh>
    <rPh sb="278" eb="280">
      <t>ハッケン</t>
    </rPh>
    <rPh sb="281" eb="282">
      <t>オク</t>
    </rPh>
    <rPh sb="288" eb="290">
      <t>スイリョウ</t>
    </rPh>
    <rPh sb="291" eb="293">
      <t>ゾウダイ</t>
    </rPh>
    <rPh sb="305" eb="307">
      <t>ヘイセイ</t>
    </rPh>
    <rPh sb="309" eb="310">
      <t>ネン</t>
    </rPh>
    <rPh sb="311" eb="312">
      <t>ガツ</t>
    </rPh>
    <rPh sb="312" eb="313">
      <t>マツ</t>
    </rPh>
    <rPh sb="314" eb="316">
      <t>ヒナン</t>
    </rPh>
    <rPh sb="316" eb="318">
      <t>シジ</t>
    </rPh>
    <rPh sb="319" eb="321">
      <t>カイジョ</t>
    </rPh>
    <rPh sb="324" eb="326">
      <t>ジョジョ</t>
    </rPh>
    <rPh sb="327" eb="329">
      <t>キカン</t>
    </rPh>
    <rPh sb="329" eb="331">
      <t>ジュウミン</t>
    </rPh>
    <rPh sb="332" eb="334">
      <t>ゾウカ</t>
    </rPh>
    <rPh sb="340" eb="342">
      <t>シンサイ</t>
    </rPh>
    <rPh sb="342" eb="343">
      <t>マエ</t>
    </rPh>
    <rPh sb="344" eb="346">
      <t>キュウスイ</t>
    </rPh>
    <rPh sb="346" eb="348">
      <t>ジンコウ</t>
    </rPh>
    <rPh sb="348" eb="350">
      <t>カクホ</t>
    </rPh>
    <rPh sb="351" eb="353">
      <t>コンナン</t>
    </rPh>
    <rPh sb="354" eb="356">
      <t>ジョウキョウ</t>
    </rPh>
    <rPh sb="360" eb="362">
      <t>コンゴ</t>
    </rPh>
    <rPh sb="363" eb="365">
      <t>ゲンショウ</t>
    </rPh>
    <rPh sb="366" eb="368">
      <t>ヨソウ</t>
    </rPh>
    <rPh sb="374" eb="376">
      <t>シセツ</t>
    </rPh>
    <rPh sb="376" eb="377">
      <t>トウ</t>
    </rPh>
    <rPh sb="378" eb="381">
      <t>トウハイゴウ</t>
    </rPh>
    <rPh sb="382" eb="383">
      <t>フク</t>
    </rPh>
    <rPh sb="389" eb="391">
      <t>ケイヒ</t>
    </rPh>
    <rPh sb="392" eb="394">
      <t>サクゲン</t>
    </rPh>
    <rPh sb="397" eb="399">
      <t>ヒツヨウ</t>
    </rPh>
    <rPh sb="405" eb="407">
      <t>リョウキン</t>
    </rPh>
    <rPh sb="408" eb="410">
      <t>ゲンメン</t>
    </rPh>
    <rPh sb="416" eb="418">
      <t>ヘイセイ</t>
    </rPh>
    <rPh sb="420" eb="421">
      <t>ネン</t>
    </rPh>
    <rPh sb="421" eb="422">
      <t>ド</t>
    </rPh>
    <rPh sb="423" eb="425">
      <t>シュウリョウ</t>
    </rPh>
    <rPh sb="429" eb="430">
      <t>ネン</t>
    </rPh>
    <rPh sb="430" eb="431">
      <t>ド</t>
    </rPh>
    <rPh sb="433" eb="435">
      <t>セイキュウ</t>
    </rPh>
    <rPh sb="436" eb="438">
      <t>サイカイ</t>
    </rPh>
    <rPh sb="441" eb="443">
      <t>リョウキン</t>
    </rPh>
    <rPh sb="444" eb="446">
      <t>ミナオ</t>
    </rPh>
    <rPh sb="455" eb="456">
      <t>ネン</t>
    </rPh>
    <rPh sb="456" eb="457">
      <t>ド</t>
    </rPh>
    <rPh sb="457" eb="459">
      <t>イコウ</t>
    </rPh>
    <rPh sb="460" eb="462">
      <t>シュウニュウ</t>
    </rPh>
    <rPh sb="462" eb="464">
      <t>ジョウキョウ</t>
    </rPh>
    <rPh sb="468" eb="470">
      <t>ジュウミン</t>
    </rPh>
    <rPh sb="470" eb="472">
      <t>キカン</t>
    </rPh>
    <rPh sb="472" eb="474">
      <t>ソクシン</t>
    </rPh>
    <rPh sb="474" eb="475">
      <t>トウ</t>
    </rPh>
    <rPh sb="476" eb="478">
      <t>カンテン</t>
    </rPh>
    <rPh sb="482" eb="484">
      <t>リョウキン</t>
    </rPh>
    <rPh sb="484" eb="485">
      <t>ガク</t>
    </rPh>
    <rPh sb="486" eb="488">
      <t>セッテイ</t>
    </rPh>
    <rPh sb="489" eb="491">
      <t>ジキ</t>
    </rPh>
    <rPh sb="494" eb="496">
      <t>シンチョウ</t>
    </rPh>
    <rPh sb="497" eb="499">
      <t>ケントウ</t>
    </rPh>
    <rPh sb="501" eb="503">
      <t>ヒツヨウ</t>
    </rPh>
    <phoneticPr fontId="16"/>
  </si>
</sst>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quot;#,##0"/>
    <numFmt numFmtId="177" formatCode="#,##0.00;&quot;△&quot;#,##0.00"/>
    <numFmt numFmtId="178" formatCode="#,##0.00;&quot;△&quot;#,##0.00;&quot;-&quot;"/>
    <numFmt numFmtId="179" formatCode="ge"/>
  </numFmts>
  <fonts count="18">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3" fillId="0" borderId="0" xfId="0" applyFont="1" applyBorder="1" applyAlignment="1">
      <alignment horizontal="center" vertical="center"/>
    </xf>
    <xf numFmtId="0" fontId="17" fillId="0" borderId="6" xfId="2" applyFont="1" applyBorder="1" applyAlignment="1" applyProtection="1">
      <alignment horizontal="left" vertical="top" wrapText="1"/>
      <protection locked="0"/>
    </xf>
    <xf numFmtId="0" fontId="17" fillId="0" borderId="0" xfId="2" applyFont="1" applyBorder="1" applyAlignment="1" applyProtection="1">
      <alignment horizontal="left" vertical="top" wrapText="1"/>
      <protection locked="0"/>
    </xf>
    <xf numFmtId="0" fontId="17" fillId="0" borderId="7" xfId="2" applyFont="1" applyBorder="1" applyAlignment="1" applyProtection="1">
      <alignment horizontal="left" vertical="top" wrapText="1"/>
      <protection locked="0"/>
    </xf>
    <xf numFmtId="0" fontId="17" fillId="0" borderId="8" xfId="2" applyFont="1" applyBorder="1" applyAlignment="1" applyProtection="1">
      <alignment horizontal="left" vertical="top" wrapText="1"/>
      <protection locked="0"/>
    </xf>
    <xf numFmtId="0" fontId="17" fillId="0" borderId="1" xfId="2" applyFont="1" applyBorder="1" applyAlignment="1" applyProtection="1">
      <alignment horizontal="left" vertical="top" wrapText="1"/>
      <protection locked="0"/>
    </xf>
    <xf numFmtId="0" fontId="17" fillId="0" borderId="9" xfId="2"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c:v>
                </c:pt>
                <c:pt idx="1">
                  <c:v>0</c:v>
                </c:pt>
                <c:pt idx="2">
                  <c:v>0</c:v>
                </c:pt>
                <c:pt idx="3">
                  <c:v>0</c:v>
                </c:pt>
                <c:pt idx="4" formatCode="#,##0.00;&quot;△&quot;#,##0.00;&quot;-&quot;">
                  <c:v>1.66</c:v>
                </c:pt>
              </c:numCache>
            </c:numRef>
          </c:val>
          <c:extLst xmlns:c16r2="http://schemas.microsoft.com/office/drawing/2015/06/chart">
            <c:ext xmlns:c16="http://schemas.microsoft.com/office/drawing/2014/chart" uri="{C3380CC4-5D6E-409C-BE32-E72D297353CC}">
              <c16:uniqueId val="{00000000-FB8E-408E-9834-8835975AC44D}"/>
            </c:ext>
          </c:extLst>
        </c:ser>
        <c:dLbls>
          <c:showLegendKey val="0"/>
          <c:showVal val="0"/>
          <c:showCatName val="0"/>
          <c:showSerName val="0"/>
          <c:showPercent val="0"/>
          <c:showBubbleSize val="0"/>
        </c:dLbls>
        <c:gapWidth val="150"/>
        <c:axId val="33576832"/>
        <c:axId val="33587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c:v>
                </c:pt>
                <c:pt idx="1">
                  <c:v>0.69</c:v>
                </c:pt>
                <c:pt idx="2">
                  <c:v>0.65</c:v>
                </c:pt>
                <c:pt idx="3">
                  <c:v>0.53</c:v>
                </c:pt>
                <c:pt idx="4">
                  <c:v>0.72</c:v>
                </c:pt>
              </c:numCache>
            </c:numRef>
          </c:val>
          <c:smooth val="0"/>
          <c:extLst xmlns:c16r2="http://schemas.microsoft.com/office/drawing/2015/06/chart">
            <c:ext xmlns:c16="http://schemas.microsoft.com/office/drawing/2014/chart" uri="{C3380CC4-5D6E-409C-BE32-E72D297353CC}">
              <c16:uniqueId val="{00000001-FB8E-408E-9834-8835975AC44D}"/>
            </c:ext>
          </c:extLst>
        </c:ser>
        <c:dLbls>
          <c:showLegendKey val="0"/>
          <c:showVal val="0"/>
          <c:showCatName val="0"/>
          <c:showSerName val="0"/>
          <c:showPercent val="0"/>
          <c:showBubbleSize val="0"/>
        </c:dLbls>
        <c:marker val="1"/>
        <c:smooth val="0"/>
        <c:axId val="33576832"/>
        <c:axId val="33587200"/>
      </c:lineChart>
      <c:dateAx>
        <c:axId val="33576832"/>
        <c:scaling>
          <c:orientation val="minMax"/>
        </c:scaling>
        <c:delete val="1"/>
        <c:axPos val="b"/>
        <c:numFmt formatCode="ge" sourceLinked="1"/>
        <c:majorTickMark val="none"/>
        <c:minorTickMark val="none"/>
        <c:tickLblPos val="none"/>
        <c:crossAx val="33587200"/>
        <c:crosses val="autoZero"/>
        <c:auto val="1"/>
        <c:lblOffset val="100"/>
        <c:baseTimeUnit val="years"/>
      </c:dateAx>
      <c:valAx>
        <c:axId val="33587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576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41.5</c:v>
                </c:pt>
                <c:pt idx="1">
                  <c:v>38.159999999999997</c:v>
                </c:pt>
                <c:pt idx="2">
                  <c:v>41.91</c:v>
                </c:pt>
                <c:pt idx="3">
                  <c:v>28.12</c:v>
                </c:pt>
                <c:pt idx="4">
                  <c:v>31.36</c:v>
                </c:pt>
              </c:numCache>
            </c:numRef>
          </c:val>
          <c:extLst xmlns:c16r2="http://schemas.microsoft.com/office/drawing/2015/06/chart">
            <c:ext xmlns:c16="http://schemas.microsoft.com/office/drawing/2014/chart" uri="{C3380CC4-5D6E-409C-BE32-E72D297353CC}">
              <c16:uniqueId val="{00000000-A822-487F-962D-6A7930A126A5}"/>
            </c:ext>
          </c:extLst>
        </c:ser>
        <c:dLbls>
          <c:showLegendKey val="0"/>
          <c:showVal val="0"/>
          <c:showCatName val="0"/>
          <c:showSerName val="0"/>
          <c:showPercent val="0"/>
          <c:showBubbleSize val="0"/>
        </c:dLbls>
        <c:gapWidth val="150"/>
        <c:axId val="37160832"/>
        <c:axId val="3716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57.55</c:v>
                </c:pt>
                <c:pt idx="1">
                  <c:v>57.43</c:v>
                </c:pt>
                <c:pt idx="2">
                  <c:v>57.29</c:v>
                </c:pt>
                <c:pt idx="3">
                  <c:v>55.9</c:v>
                </c:pt>
                <c:pt idx="4">
                  <c:v>57.3</c:v>
                </c:pt>
              </c:numCache>
            </c:numRef>
          </c:val>
          <c:smooth val="0"/>
          <c:extLst xmlns:c16r2="http://schemas.microsoft.com/office/drawing/2015/06/chart">
            <c:ext xmlns:c16="http://schemas.microsoft.com/office/drawing/2014/chart" uri="{C3380CC4-5D6E-409C-BE32-E72D297353CC}">
              <c16:uniqueId val="{00000001-A822-487F-962D-6A7930A126A5}"/>
            </c:ext>
          </c:extLst>
        </c:ser>
        <c:dLbls>
          <c:showLegendKey val="0"/>
          <c:showVal val="0"/>
          <c:showCatName val="0"/>
          <c:showSerName val="0"/>
          <c:showPercent val="0"/>
          <c:showBubbleSize val="0"/>
        </c:dLbls>
        <c:marker val="1"/>
        <c:smooth val="0"/>
        <c:axId val="37160832"/>
        <c:axId val="37167104"/>
      </c:lineChart>
      <c:dateAx>
        <c:axId val="37160832"/>
        <c:scaling>
          <c:orientation val="minMax"/>
        </c:scaling>
        <c:delete val="1"/>
        <c:axPos val="b"/>
        <c:numFmt formatCode="ge" sourceLinked="1"/>
        <c:majorTickMark val="none"/>
        <c:minorTickMark val="none"/>
        <c:tickLblPos val="none"/>
        <c:crossAx val="37167104"/>
        <c:crosses val="autoZero"/>
        <c:auto val="1"/>
        <c:lblOffset val="100"/>
        <c:baseTimeUnit val="years"/>
      </c:dateAx>
      <c:valAx>
        <c:axId val="37167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0.83</c:v>
                </c:pt>
                <c:pt idx="1">
                  <c:v>3.01</c:v>
                </c:pt>
                <c:pt idx="2">
                  <c:v>1.54</c:v>
                </c:pt>
                <c:pt idx="3">
                  <c:v>8.82</c:v>
                </c:pt>
                <c:pt idx="4">
                  <c:v>1.79</c:v>
                </c:pt>
              </c:numCache>
            </c:numRef>
          </c:val>
          <c:extLst xmlns:c16r2="http://schemas.microsoft.com/office/drawing/2015/06/chart">
            <c:ext xmlns:c16="http://schemas.microsoft.com/office/drawing/2014/chart" uri="{C3380CC4-5D6E-409C-BE32-E72D297353CC}">
              <c16:uniqueId val="{00000000-FAF4-4F82-ABA3-49B95FFCB81E}"/>
            </c:ext>
          </c:extLst>
        </c:ser>
        <c:dLbls>
          <c:showLegendKey val="0"/>
          <c:showVal val="0"/>
          <c:showCatName val="0"/>
          <c:showSerName val="0"/>
          <c:showPercent val="0"/>
          <c:showBubbleSize val="0"/>
        </c:dLbls>
        <c:gapWidth val="150"/>
        <c:axId val="37214464"/>
        <c:axId val="3721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74.14</c:v>
                </c:pt>
                <c:pt idx="1">
                  <c:v>73.83</c:v>
                </c:pt>
                <c:pt idx="2">
                  <c:v>73.69</c:v>
                </c:pt>
                <c:pt idx="3">
                  <c:v>73.28</c:v>
                </c:pt>
                <c:pt idx="4">
                  <c:v>72.42</c:v>
                </c:pt>
              </c:numCache>
            </c:numRef>
          </c:val>
          <c:smooth val="0"/>
          <c:extLst xmlns:c16r2="http://schemas.microsoft.com/office/drawing/2015/06/chart">
            <c:ext xmlns:c16="http://schemas.microsoft.com/office/drawing/2014/chart" uri="{C3380CC4-5D6E-409C-BE32-E72D297353CC}">
              <c16:uniqueId val="{00000001-FAF4-4F82-ABA3-49B95FFCB81E}"/>
            </c:ext>
          </c:extLst>
        </c:ser>
        <c:dLbls>
          <c:showLegendKey val="0"/>
          <c:showVal val="0"/>
          <c:showCatName val="0"/>
          <c:showSerName val="0"/>
          <c:showPercent val="0"/>
          <c:showBubbleSize val="0"/>
        </c:dLbls>
        <c:marker val="1"/>
        <c:smooth val="0"/>
        <c:axId val="37214464"/>
        <c:axId val="37216640"/>
      </c:lineChart>
      <c:dateAx>
        <c:axId val="37214464"/>
        <c:scaling>
          <c:orientation val="minMax"/>
        </c:scaling>
        <c:delete val="1"/>
        <c:axPos val="b"/>
        <c:numFmt formatCode="ge" sourceLinked="1"/>
        <c:majorTickMark val="none"/>
        <c:minorTickMark val="none"/>
        <c:tickLblPos val="none"/>
        <c:crossAx val="37216640"/>
        <c:crosses val="autoZero"/>
        <c:auto val="1"/>
        <c:lblOffset val="100"/>
        <c:baseTimeUnit val="years"/>
      </c:dateAx>
      <c:valAx>
        <c:axId val="3721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214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74.260000000000005</c:v>
                </c:pt>
                <c:pt idx="1">
                  <c:v>76.23</c:v>
                </c:pt>
                <c:pt idx="2">
                  <c:v>78.010000000000005</c:v>
                </c:pt>
                <c:pt idx="3">
                  <c:v>73.14</c:v>
                </c:pt>
                <c:pt idx="4">
                  <c:v>51.72</c:v>
                </c:pt>
              </c:numCache>
            </c:numRef>
          </c:val>
          <c:extLst xmlns:c16r2="http://schemas.microsoft.com/office/drawing/2015/06/chart">
            <c:ext xmlns:c16="http://schemas.microsoft.com/office/drawing/2014/chart" uri="{C3380CC4-5D6E-409C-BE32-E72D297353CC}">
              <c16:uniqueId val="{00000000-25F5-4507-8256-9C6610A4621C}"/>
            </c:ext>
          </c:extLst>
        </c:ser>
        <c:dLbls>
          <c:showLegendKey val="0"/>
          <c:showVal val="0"/>
          <c:showCatName val="0"/>
          <c:showSerName val="0"/>
          <c:showPercent val="0"/>
          <c:showBubbleSize val="0"/>
        </c:dLbls>
        <c:gapWidth val="150"/>
        <c:axId val="95767552"/>
        <c:axId val="36840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76.09</c:v>
                </c:pt>
                <c:pt idx="1">
                  <c:v>75.87</c:v>
                </c:pt>
                <c:pt idx="2">
                  <c:v>76.27</c:v>
                </c:pt>
                <c:pt idx="3">
                  <c:v>77.56</c:v>
                </c:pt>
                <c:pt idx="4">
                  <c:v>78.510000000000005</c:v>
                </c:pt>
              </c:numCache>
            </c:numRef>
          </c:val>
          <c:smooth val="0"/>
          <c:extLst xmlns:c16r2="http://schemas.microsoft.com/office/drawing/2015/06/chart">
            <c:ext xmlns:c16="http://schemas.microsoft.com/office/drawing/2014/chart" uri="{C3380CC4-5D6E-409C-BE32-E72D297353CC}">
              <c16:uniqueId val="{00000001-25F5-4507-8256-9C6610A4621C}"/>
            </c:ext>
          </c:extLst>
        </c:ser>
        <c:dLbls>
          <c:showLegendKey val="0"/>
          <c:showVal val="0"/>
          <c:showCatName val="0"/>
          <c:showSerName val="0"/>
          <c:showPercent val="0"/>
          <c:showBubbleSize val="0"/>
        </c:dLbls>
        <c:marker val="1"/>
        <c:smooth val="0"/>
        <c:axId val="95767552"/>
        <c:axId val="36840192"/>
      </c:lineChart>
      <c:dateAx>
        <c:axId val="95767552"/>
        <c:scaling>
          <c:orientation val="minMax"/>
        </c:scaling>
        <c:delete val="1"/>
        <c:axPos val="b"/>
        <c:numFmt formatCode="ge" sourceLinked="1"/>
        <c:majorTickMark val="none"/>
        <c:minorTickMark val="none"/>
        <c:tickLblPos val="none"/>
        <c:crossAx val="36840192"/>
        <c:crosses val="autoZero"/>
        <c:auto val="1"/>
        <c:lblOffset val="100"/>
        <c:baseTimeUnit val="years"/>
      </c:dateAx>
      <c:valAx>
        <c:axId val="36840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767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5AF-407F-938F-F90F33B13872}"/>
            </c:ext>
          </c:extLst>
        </c:ser>
        <c:dLbls>
          <c:showLegendKey val="0"/>
          <c:showVal val="0"/>
          <c:showCatName val="0"/>
          <c:showSerName val="0"/>
          <c:showPercent val="0"/>
          <c:showBubbleSize val="0"/>
        </c:dLbls>
        <c:gapWidth val="150"/>
        <c:axId val="36878976"/>
        <c:axId val="36881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5AF-407F-938F-F90F33B13872}"/>
            </c:ext>
          </c:extLst>
        </c:ser>
        <c:dLbls>
          <c:showLegendKey val="0"/>
          <c:showVal val="0"/>
          <c:showCatName val="0"/>
          <c:showSerName val="0"/>
          <c:showPercent val="0"/>
          <c:showBubbleSize val="0"/>
        </c:dLbls>
        <c:marker val="1"/>
        <c:smooth val="0"/>
        <c:axId val="36878976"/>
        <c:axId val="36881152"/>
      </c:lineChart>
      <c:dateAx>
        <c:axId val="36878976"/>
        <c:scaling>
          <c:orientation val="minMax"/>
        </c:scaling>
        <c:delete val="1"/>
        <c:axPos val="b"/>
        <c:numFmt formatCode="ge" sourceLinked="1"/>
        <c:majorTickMark val="none"/>
        <c:minorTickMark val="none"/>
        <c:tickLblPos val="none"/>
        <c:crossAx val="36881152"/>
        <c:crosses val="autoZero"/>
        <c:auto val="1"/>
        <c:lblOffset val="100"/>
        <c:baseTimeUnit val="years"/>
      </c:dateAx>
      <c:valAx>
        <c:axId val="36881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878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395-4F05-AC67-E1D8855ADBD1}"/>
            </c:ext>
          </c:extLst>
        </c:ser>
        <c:dLbls>
          <c:showLegendKey val="0"/>
          <c:showVal val="0"/>
          <c:showCatName val="0"/>
          <c:showSerName val="0"/>
          <c:showPercent val="0"/>
          <c:showBubbleSize val="0"/>
        </c:dLbls>
        <c:gapWidth val="150"/>
        <c:axId val="36895744"/>
        <c:axId val="49460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395-4F05-AC67-E1D8855ADBD1}"/>
            </c:ext>
          </c:extLst>
        </c:ser>
        <c:dLbls>
          <c:showLegendKey val="0"/>
          <c:showVal val="0"/>
          <c:showCatName val="0"/>
          <c:showSerName val="0"/>
          <c:showPercent val="0"/>
          <c:showBubbleSize val="0"/>
        </c:dLbls>
        <c:marker val="1"/>
        <c:smooth val="0"/>
        <c:axId val="36895744"/>
        <c:axId val="49460352"/>
      </c:lineChart>
      <c:dateAx>
        <c:axId val="36895744"/>
        <c:scaling>
          <c:orientation val="minMax"/>
        </c:scaling>
        <c:delete val="1"/>
        <c:axPos val="b"/>
        <c:numFmt formatCode="ge" sourceLinked="1"/>
        <c:majorTickMark val="none"/>
        <c:minorTickMark val="none"/>
        <c:tickLblPos val="none"/>
        <c:crossAx val="49460352"/>
        <c:crosses val="autoZero"/>
        <c:auto val="1"/>
        <c:lblOffset val="100"/>
        <c:baseTimeUnit val="years"/>
      </c:dateAx>
      <c:valAx>
        <c:axId val="49460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895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572-401F-9D7A-013BF1CDABAE}"/>
            </c:ext>
          </c:extLst>
        </c:ser>
        <c:dLbls>
          <c:showLegendKey val="0"/>
          <c:showVal val="0"/>
          <c:showCatName val="0"/>
          <c:showSerName val="0"/>
          <c:showPercent val="0"/>
          <c:showBubbleSize val="0"/>
        </c:dLbls>
        <c:gapWidth val="150"/>
        <c:axId val="37295616"/>
        <c:axId val="37297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572-401F-9D7A-013BF1CDABAE}"/>
            </c:ext>
          </c:extLst>
        </c:ser>
        <c:dLbls>
          <c:showLegendKey val="0"/>
          <c:showVal val="0"/>
          <c:showCatName val="0"/>
          <c:showSerName val="0"/>
          <c:showPercent val="0"/>
          <c:showBubbleSize val="0"/>
        </c:dLbls>
        <c:marker val="1"/>
        <c:smooth val="0"/>
        <c:axId val="37295616"/>
        <c:axId val="37297536"/>
      </c:lineChart>
      <c:dateAx>
        <c:axId val="37295616"/>
        <c:scaling>
          <c:orientation val="minMax"/>
        </c:scaling>
        <c:delete val="1"/>
        <c:axPos val="b"/>
        <c:numFmt formatCode="ge" sourceLinked="1"/>
        <c:majorTickMark val="none"/>
        <c:minorTickMark val="none"/>
        <c:tickLblPos val="none"/>
        <c:crossAx val="37297536"/>
        <c:crosses val="autoZero"/>
        <c:auto val="1"/>
        <c:lblOffset val="100"/>
        <c:baseTimeUnit val="years"/>
      </c:dateAx>
      <c:valAx>
        <c:axId val="37297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295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033-480B-BB3A-900C59E2E659}"/>
            </c:ext>
          </c:extLst>
        </c:ser>
        <c:dLbls>
          <c:showLegendKey val="0"/>
          <c:showVal val="0"/>
          <c:showCatName val="0"/>
          <c:showSerName val="0"/>
          <c:showPercent val="0"/>
          <c:showBubbleSize val="0"/>
        </c:dLbls>
        <c:gapWidth val="150"/>
        <c:axId val="37335808"/>
        <c:axId val="37337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033-480B-BB3A-900C59E2E659}"/>
            </c:ext>
          </c:extLst>
        </c:ser>
        <c:dLbls>
          <c:showLegendKey val="0"/>
          <c:showVal val="0"/>
          <c:showCatName val="0"/>
          <c:showSerName val="0"/>
          <c:showPercent val="0"/>
          <c:showBubbleSize val="0"/>
        </c:dLbls>
        <c:marker val="1"/>
        <c:smooth val="0"/>
        <c:axId val="37335808"/>
        <c:axId val="37337728"/>
      </c:lineChart>
      <c:dateAx>
        <c:axId val="37335808"/>
        <c:scaling>
          <c:orientation val="minMax"/>
        </c:scaling>
        <c:delete val="1"/>
        <c:axPos val="b"/>
        <c:numFmt formatCode="ge" sourceLinked="1"/>
        <c:majorTickMark val="none"/>
        <c:minorTickMark val="none"/>
        <c:tickLblPos val="none"/>
        <c:crossAx val="37337728"/>
        <c:crosses val="autoZero"/>
        <c:auto val="1"/>
        <c:lblOffset val="100"/>
        <c:baseTimeUnit val="years"/>
      </c:dateAx>
      <c:valAx>
        <c:axId val="37337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335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120941.64</c:v>
                </c:pt>
                <c:pt idx="1">
                  <c:v>35683.75</c:v>
                </c:pt>
                <c:pt idx="2">
                  <c:v>55436.12</c:v>
                </c:pt>
                <c:pt idx="3">
                  <c:v>14950.73</c:v>
                </c:pt>
                <c:pt idx="4">
                  <c:v>61807.26</c:v>
                </c:pt>
              </c:numCache>
            </c:numRef>
          </c:val>
          <c:extLst xmlns:c16r2="http://schemas.microsoft.com/office/drawing/2015/06/chart">
            <c:ext xmlns:c16="http://schemas.microsoft.com/office/drawing/2014/chart" uri="{C3380CC4-5D6E-409C-BE32-E72D297353CC}">
              <c16:uniqueId val="{00000000-1508-4A8F-B08D-123CFE794246}"/>
            </c:ext>
          </c:extLst>
        </c:ser>
        <c:dLbls>
          <c:showLegendKey val="0"/>
          <c:showVal val="0"/>
          <c:showCatName val="0"/>
          <c:showSerName val="0"/>
          <c:showPercent val="0"/>
          <c:showBubbleSize val="0"/>
        </c:dLbls>
        <c:gapWidth val="150"/>
        <c:axId val="33617024"/>
        <c:axId val="33618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1113.76</c:v>
                </c:pt>
                <c:pt idx="1">
                  <c:v>1125.69</c:v>
                </c:pt>
                <c:pt idx="2">
                  <c:v>1134.67</c:v>
                </c:pt>
                <c:pt idx="3">
                  <c:v>1144.79</c:v>
                </c:pt>
                <c:pt idx="4">
                  <c:v>1061.58</c:v>
                </c:pt>
              </c:numCache>
            </c:numRef>
          </c:val>
          <c:smooth val="0"/>
          <c:extLst xmlns:c16r2="http://schemas.microsoft.com/office/drawing/2015/06/chart">
            <c:ext xmlns:c16="http://schemas.microsoft.com/office/drawing/2014/chart" uri="{C3380CC4-5D6E-409C-BE32-E72D297353CC}">
              <c16:uniqueId val="{00000001-1508-4A8F-B08D-123CFE794246}"/>
            </c:ext>
          </c:extLst>
        </c:ser>
        <c:dLbls>
          <c:showLegendKey val="0"/>
          <c:showVal val="0"/>
          <c:showCatName val="0"/>
          <c:showSerName val="0"/>
          <c:showPercent val="0"/>
          <c:showBubbleSize val="0"/>
        </c:dLbls>
        <c:marker val="1"/>
        <c:smooth val="0"/>
        <c:axId val="33617024"/>
        <c:axId val="33618944"/>
      </c:lineChart>
      <c:dateAx>
        <c:axId val="33617024"/>
        <c:scaling>
          <c:orientation val="minMax"/>
        </c:scaling>
        <c:delete val="1"/>
        <c:axPos val="b"/>
        <c:numFmt formatCode="ge" sourceLinked="1"/>
        <c:majorTickMark val="none"/>
        <c:minorTickMark val="none"/>
        <c:tickLblPos val="none"/>
        <c:crossAx val="33618944"/>
        <c:crosses val="autoZero"/>
        <c:auto val="1"/>
        <c:lblOffset val="100"/>
        <c:baseTimeUnit val="years"/>
      </c:dateAx>
      <c:valAx>
        <c:axId val="33618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617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0.67</c:v>
                </c:pt>
                <c:pt idx="1">
                  <c:v>2.21</c:v>
                </c:pt>
                <c:pt idx="2">
                  <c:v>1.21</c:v>
                </c:pt>
                <c:pt idx="3">
                  <c:v>4.8</c:v>
                </c:pt>
                <c:pt idx="4">
                  <c:v>1.01</c:v>
                </c:pt>
              </c:numCache>
            </c:numRef>
          </c:val>
          <c:extLst xmlns:c16r2="http://schemas.microsoft.com/office/drawing/2015/06/chart">
            <c:ext xmlns:c16="http://schemas.microsoft.com/office/drawing/2014/chart" uri="{C3380CC4-5D6E-409C-BE32-E72D297353CC}">
              <c16:uniqueId val="{00000000-1D6D-41BF-B470-77DA72541BD1}"/>
            </c:ext>
          </c:extLst>
        </c:ser>
        <c:dLbls>
          <c:showLegendKey val="0"/>
          <c:showVal val="0"/>
          <c:showCatName val="0"/>
          <c:showSerName val="0"/>
          <c:showPercent val="0"/>
          <c:showBubbleSize val="0"/>
        </c:dLbls>
        <c:gapWidth val="150"/>
        <c:axId val="37262848"/>
        <c:axId val="37264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34.25</c:v>
                </c:pt>
                <c:pt idx="1">
                  <c:v>46.48</c:v>
                </c:pt>
                <c:pt idx="2">
                  <c:v>40.6</c:v>
                </c:pt>
                <c:pt idx="3">
                  <c:v>56.04</c:v>
                </c:pt>
                <c:pt idx="4">
                  <c:v>58.52</c:v>
                </c:pt>
              </c:numCache>
            </c:numRef>
          </c:val>
          <c:smooth val="0"/>
          <c:extLst xmlns:c16r2="http://schemas.microsoft.com/office/drawing/2015/06/chart">
            <c:ext xmlns:c16="http://schemas.microsoft.com/office/drawing/2014/chart" uri="{C3380CC4-5D6E-409C-BE32-E72D297353CC}">
              <c16:uniqueId val="{00000001-1D6D-41BF-B470-77DA72541BD1}"/>
            </c:ext>
          </c:extLst>
        </c:ser>
        <c:dLbls>
          <c:showLegendKey val="0"/>
          <c:showVal val="0"/>
          <c:showCatName val="0"/>
          <c:showSerName val="0"/>
          <c:showPercent val="0"/>
          <c:showBubbleSize val="0"/>
        </c:dLbls>
        <c:marker val="1"/>
        <c:smooth val="0"/>
        <c:axId val="37262848"/>
        <c:axId val="37264768"/>
      </c:lineChart>
      <c:dateAx>
        <c:axId val="37262848"/>
        <c:scaling>
          <c:orientation val="minMax"/>
        </c:scaling>
        <c:delete val="1"/>
        <c:axPos val="b"/>
        <c:numFmt formatCode="ge" sourceLinked="1"/>
        <c:majorTickMark val="none"/>
        <c:minorTickMark val="none"/>
        <c:tickLblPos val="none"/>
        <c:crossAx val="37264768"/>
        <c:crosses val="autoZero"/>
        <c:auto val="1"/>
        <c:lblOffset val="100"/>
        <c:baseTimeUnit val="years"/>
      </c:dateAx>
      <c:valAx>
        <c:axId val="37264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262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49543.58</c:v>
                </c:pt>
                <c:pt idx="1">
                  <c:v>14285.61</c:v>
                </c:pt>
                <c:pt idx="2">
                  <c:v>27915.51</c:v>
                </c:pt>
                <c:pt idx="3">
                  <c:v>6383.62</c:v>
                </c:pt>
                <c:pt idx="4">
                  <c:v>30079.15</c:v>
                </c:pt>
              </c:numCache>
            </c:numRef>
          </c:val>
          <c:extLst xmlns:c16r2="http://schemas.microsoft.com/office/drawing/2015/06/chart">
            <c:ext xmlns:c16="http://schemas.microsoft.com/office/drawing/2014/chart" uri="{C3380CC4-5D6E-409C-BE32-E72D297353CC}">
              <c16:uniqueId val="{00000000-8394-43CE-B56A-ABF9C7EB2C53}"/>
            </c:ext>
          </c:extLst>
        </c:ser>
        <c:dLbls>
          <c:showLegendKey val="0"/>
          <c:showVal val="0"/>
          <c:showCatName val="0"/>
          <c:showSerName val="0"/>
          <c:showPercent val="0"/>
          <c:showBubbleSize val="0"/>
        </c:dLbls>
        <c:gapWidth val="150"/>
        <c:axId val="37131776"/>
        <c:axId val="37133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501.18</c:v>
                </c:pt>
                <c:pt idx="1">
                  <c:v>376.61</c:v>
                </c:pt>
                <c:pt idx="2">
                  <c:v>440.03</c:v>
                </c:pt>
                <c:pt idx="3">
                  <c:v>304.35000000000002</c:v>
                </c:pt>
                <c:pt idx="4">
                  <c:v>296.3</c:v>
                </c:pt>
              </c:numCache>
            </c:numRef>
          </c:val>
          <c:smooth val="0"/>
          <c:extLst xmlns:c16r2="http://schemas.microsoft.com/office/drawing/2015/06/chart">
            <c:ext xmlns:c16="http://schemas.microsoft.com/office/drawing/2014/chart" uri="{C3380CC4-5D6E-409C-BE32-E72D297353CC}">
              <c16:uniqueId val="{00000001-8394-43CE-B56A-ABF9C7EB2C53}"/>
            </c:ext>
          </c:extLst>
        </c:ser>
        <c:dLbls>
          <c:showLegendKey val="0"/>
          <c:showVal val="0"/>
          <c:showCatName val="0"/>
          <c:showSerName val="0"/>
          <c:showPercent val="0"/>
          <c:showBubbleSize val="0"/>
        </c:dLbls>
        <c:marker val="1"/>
        <c:smooth val="0"/>
        <c:axId val="37131776"/>
        <c:axId val="37133696"/>
      </c:lineChart>
      <c:dateAx>
        <c:axId val="37131776"/>
        <c:scaling>
          <c:orientation val="minMax"/>
        </c:scaling>
        <c:delete val="1"/>
        <c:axPos val="b"/>
        <c:numFmt formatCode="ge" sourceLinked="1"/>
        <c:majorTickMark val="none"/>
        <c:minorTickMark val="none"/>
        <c:tickLblPos val="none"/>
        <c:crossAx val="37133696"/>
        <c:crosses val="autoZero"/>
        <c:auto val="1"/>
        <c:lblOffset val="100"/>
        <c:baseTimeUnit val="years"/>
      </c:dateAx>
      <c:valAx>
        <c:axId val="37133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131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【1,141.75】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【292.18】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view="pageBreakPreview" zoomScale="80" zoomScaleNormal="100" zoomScaleSheetLayoutView="80" workbookViewId="0">
      <selection activeCell="B2" sqref="B2:BZ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3" t="str">
        <f>データ!H6</f>
        <v>福島県　飯舘村</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2"/>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c r="A8" s="2"/>
      <c r="B8" s="48" t="str">
        <f>データ!$I$6</f>
        <v>法非適用</v>
      </c>
      <c r="C8" s="48"/>
      <c r="D8" s="48"/>
      <c r="E8" s="48"/>
      <c r="F8" s="48"/>
      <c r="G8" s="48"/>
      <c r="H8" s="48"/>
      <c r="I8" s="48" t="str">
        <f>データ!$J$6</f>
        <v>水道事業</v>
      </c>
      <c r="J8" s="48"/>
      <c r="K8" s="48"/>
      <c r="L8" s="48"/>
      <c r="M8" s="48"/>
      <c r="N8" s="48"/>
      <c r="O8" s="48"/>
      <c r="P8" s="48" t="str">
        <f>データ!$K$6</f>
        <v>簡易水道事業</v>
      </c>
      <c r="Q8" s="48"/>
      <c r="R8" s="48"/>
      <c r="S8" s="48"/>
      <c r="T8" s="48"/>
      <c r="U8" s="48"/>
      <c r="V8" s="48"/>
      <c r="W8" s="48" t="str">
        <f>データ!$L$6</f>
        <v>D3</v>
      </c>
      <c r="X8" s="48"/>
      <c r="Y8" s="48"/>
      <c r="Z8" s="48"/>
      <c r="AA8" s="48"/>
      <c r="AB8" s="48"/>
      <c r="AC8" s="48"/>
      <c r="AD8" s="48" t="str">
        <f>データ!$M$6</f>
        <v>非設置</v>
      </c>
      <c r="AE8" s="48"/>
      <c r="AF8" s="48"/>
      <c r="AG8" s="48"/>
      <c r="AH8" s="48"/>
      <c r="AI8" s="48"/>
      <c r="AJ8" s="48"/>
      <c r="AK8" s="2"/>
      <c r="AL8" s="49">
        <f>データ!$R$6</f>
        <v>5880</v>
      </c>
      <c r="AM8" s="49"/>
      <c r="AN8" s="49"/>
      <c r="AO8" s="49"/>
      <c r="AP8" s="49"/>
      <c r="AQ8" s="49"/>
      <c r="AR8" s="49"/>
      <c r="AS8" s="49"/>
      <c r="AT8" s="45">
        <f>データ!$S$6</f>
        <v>230.13</v>
      </c>
      <c r="AU8" s="45"/>
      <c r="AV8" s="45"/>
      <c r="AW8" s="45"/>
      <c r="AX8" s="45"/>
      <c r="AY8" s="45"/>
      <c r="AZ8" s="45"/>
      <c r="BA8" s="45"/>
      <c r="BB8" s="45">
        <f>データ!$T$6</f>
        <v>25.55</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2"/>
      <c r="AE9" s="2"/>
      <c r="AF9" s="2"/>
      <c r="AG9" s="2"/>
      <c r="AH9" s="3"/>
      <c r="AI9" s="2"/>
      <c r="AJ9" s="2"/>
      <c r="AK9" s="2"/>
      <c r="AL9" s="44" t="s">
        <v>16</v>
      </c>
      <c r="AM9" s="44"/>
      <c r="AN9" s="44"/>
      <c r="AO9" s="44"/>
      <c r="AP9" s="44"/>
      <c r="AQ9" s="44"/>
      <c r="AR9" s="44"/>
      <c r="AS9" s="44"/>
      <c r="AT9" s="44" t="s">
        <v>17</v>
      </c>
      <c r="AU9" s="44"/>
      <c r="AV9" s="44"/>
      <c r="AW9" s="44"/>
      <c r="AX9" s="44"/>
      <c r="AY9" s="44"/>
      <c r="AZ9" s="44"/>
      <c r="BA9" s="44"/>
      <c r="BB9" s="44" t="s">
        <v>18</v>
      </c>
      <c r="BC9" s="44"/>
      <c r="BD9" s="44"/>
      <c r="BE9" s="44"/>
      <c r="BF9" s="44"/>
      <c r="BG9" s="44"/>
      <c r="BH9" s="44"/>
      <c r="BI9" s="44"/>
      <c r="BJ9" s="3"/>
      <c r="BK9" s="3"/>
      <c r="BL9" s="50" t="s">
        <v>19</v>
      </c>
      <c r="BM9" s="51"/>
      <c r="BN9" s="10" t="s">
        <v>20</v>
      </c>
      <c r="BO9" s="11"/>
      <c r="BP9" s="11"/>
      <c r="BQ9" s="11"/>
      <c r="BR9" s="11"/>
      <c r="BS9" s="11"/>
      <c r="BT9" s="11"/>
      <c r="BU9" s="11"/>
      <c r="BV9" s="11"/>
      <c r="BW9" s="11"/>
      <c r="BX9" s="11"/>
      <c r="BY9" s="12"/>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59.81</v>
      </c>
      <c r="Q10" s="45"/>
      <c r="R10" s="45"/>
      <c r="S10" s="45"/>
      <c r="T10" s="45"/>
      <c r="U10" s="45"/>
      <c r="V10" s="45"/>
      <c r="W10" s="49">
        <f>データ!$Q$6</f>
        <v>3120</v>
      </c>
      <c r="X10" s="49"/>
      <c r="Y10" s="49"/>
      <c r="Z10" s="49"/>
      <c r="AA10" s="49"/>
      <c r="AB10" s="49"/>
      <c r="AC10" s="49"/>
      <c r="AD10" s="2"/>
      <c r="AE10" s="2"/>
      <c r="AF10" s="2"/>
      <c r="AG10" s="2"/>
      <c r="AH10" s="2"/>
      <c r="AI10" s="2"/>
      <c r="AJ10" s="2"/>
      <c r="AK10" s="2"/>
      <c r="AL10" s="49">
        <f>データ!$U$6</f>
        <v>3473</v>
      </c>
      <c r="AM10" s="49"/>
      <c r="AN10" s="49"/>
      <c r="AO10" s="49"/>
      <c r="AP10" s="49"/>
      <c r="AQ10" s="49"/>
      <c r="AR10" s="49"/>
      <c r="AS10" s="49"/>
      <c r="AT10" s="45">
        <f>データ!$V$6</f>
        <v>45.7</v>
      </c>
      <c r="AU10" s="45"/>
      <c r="AV10" s="45"/>
      <c r="AW10" s="45"/>
      <c r="AX10" s="45"/>
      <c r="AY10" s="45"/>
      <c r="AZ10" s="45"/>
      <c r="BA10" s="45"/>
      <c r="BB10" s="45">
        <f>データ!$W$6</f>
        <v>76</v>
      </c>
      <c r="BC10" s="45"/>
      <c r="BD10" s="45"/>
      <c r="BE10" s="45"/>
      <c r="BF10" s="45"/>
      <c r="BG10" s="45"/>
      <c r="BH10" s="45"/>
      <c r="BI10" s="45"/>
      <c r="BJ10" s="2"/>
      <c r="BK10" s="2"/>
      <c r="BL10" s="52" t="s">
        <v>21</v>
      </c>
      <c r="BM10" s="53"/>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23</v>
      </c>
      <c r="BM11" s="54"/>
      <c r="BN11" s="54"/>
      <c r="BO11" s="54"/>
      <c r="BP11" s="54"/>
      <c r="BQ11" s="54"/>
      <c r="BR11" s="54"/>
      <c r="BS11" s="54"/>
      <c r="BT11" s="54"/>
      <c r="BU11" s="54"/>
      <c r="BV11" s="54"/>
      <c r="BW11" s="54"/>
      <c r="BX11" s="54"/>
      <c r="BY11" s="54"/>
      <c r="BZ11" s="5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c r="A14" s="2"/>
      <c r="B14" s="56" t="s">
        <v>24</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25</v>
      </c>
      <c r="BM14" s="63"/>
      <c r="BN14" s="63"/>
      <c r="BO14" s="63"/>
      <c r="BP14" s="63"/>
      <c r="BQ14" s="63"/>
      <c r="BR14" s="63"/>
      <c r="BS14" s="63"/>
      <c r="BT14" s="63"/>
      <c r="BU14" s="63"/>
      <c r="BV14" s="63"/>
      <c r="BW14" s="63"/>
      <c r="BX14" s="63"/>
      <c r="BY14" s="63"/>
      <c r="BZ14" s="64"/>
    </row>
    <row r="15" spans="1:78" ht="13.5" customHeight="1">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123</v>
      </c>
      <c r="BM16" s="69"/>
      <c r="BN16" s="69"/>
      <c r="BO16" s="69"/>
      <c r="BP16" s="69"/>
      <c r="BQ16" s="69"/>
      <c r="BR16" s="69"/>
      <c r="BS16" s="69"/>
      <c r="BT16" s="69"/>
      <c r="BU16" s="69"/>
      <c r="BV16" s="69"/>
      <c r="BW16" s="69"/>
      <c r="BX16" s="69"/>
      <c r="BY16" s="69"/>
      <c r="BZ16" s="7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c r="A34" s="2"/>
      <c r="B34" s="16"/>
      <c r="C34" s="74" t="s">
        <v>26</v>
      </c>
      <c r="D34" s="74"/>
      <c r="E34" s="74"/>
      <c r="F34" s="74"/>
      <c r="G34" s="74"/>
      <c r="H34" s="74"/>
      <c r="I34" s="74"/>
      <c r="J34" s="74"/>
      <c r="K34" s="74"/>
      <c r="L34" s="74"/>
      <c r="M34" s="74"/>
      <c r="N34" s="74"/>
      <c r="O34" s="74"/>
      <c r="P34" s="74"/>
      <c r="Q34" s="19"/>
      <c r="R34" s="74" t="s">
        <v>27</v>
      </c>
      <c r="S34" s="74"/>
      <c r="T34" s="74"/>
      <c r="U34" s="74"/>
      <c r="V34" s="74"/>
      <c r="W34" s="74"/>
      <c r="X34" s="74"/>
      <c r="Y34" s="74"/>
      <c r="Z34" s="74"/>
      <c r="AA34" s="74"/>
      <c r="AB34" s="74"/>
      <c r="AC34" s="74"/>
      <c r="AD34" s="74"/>
      <c r="AE34" s="74"/>
      <c r="AF34" s="19"/>
      <c r="AG34" s="74" t="s">
        <v>28</v>
      </c>
      <c r="AH34" s="74"/>
      <c r="AI34" s="74"/>
      <c r="AJ34" s="74"/>
      <c r="AK34" s="74"/>
      <c r="AL34" s="74"/>
      <c r="AM34" s="74"/>
      <c r="AN34" s="74"/>
      <c r="AO34" s="74"/>
      <c r="AP34" s="74"/>
      <c r="AQ34" s="74"/>
      <c r="AR34" s="74"/>
      <c r="AS34" s="74"/>
      <c r="AT34" s="74"/>
      <c r="AU34" s="19"/>
      <c r="AV34" s="74" t="s">
        <v>29</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30</v>
      </c>
      <c r="BM45" s="63"/>
      <c r="BN45" s="63"/>
      <c r="BO45" s="63"/>
      <c r="BP45" s="63"/>
      <c r="BQ45" s="63"/>
      <c r="BR45" s="63"/>
      <c r="BS45" s="63"/>
      <c r="BT45" s="63"/>
      <c r="BU45" s="63"/>
      <c r="BV45" s="63"/>
      <c r="BW45" s="63"/>
      <c r="BX45" s="63"/>
      <c r="BY45" s="63"/>
      <c r="BZ45" s="6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121</v>
      </c>
      <c r="BM47" s="69"/>
      <c r="BN47" s="69"/>
      <c r="BO47" s="69"/>
      <c r="BP47" s="69"/>
      <c r="BQ47" s="69"/>
      <c r="BR47" s="69"/>
      <c r="BS47" s="69"/>
      <c r="BT47" s="69"/>
      <c r="BU47" s="69"/>
      <c r="BV47" s="69"/>
      <c r="BW47" s="69"/>
      <c r="BX47" s="69"/>
      <c r="BY47" s="69"/>
      <c r="BZ47" s="7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c r="A56" s="2"/>
      <c r="B56" s="16"/>
      <c r="C56" s="74" t="s">
        <v>31</v>
      </c>
      <c r="D56" s="74"/>
      <c r="E56" s="74"/>
      <c r="F56" s="74"/>
      <c r="G56" s="74"/>
      <c r="H56" s="74"/>
      <c r="I56" s="74"/>
      <c r="J56" s="74"/>
      <c r="K56" s="74"/>
      <c r="L56" s="74"/>
      <c r="M56" s="74"/>
      <c r="N56" s="74"/>
      <c r="O56" s="74"/>
      <c r="P56" s="74"/>
      <c r="Q56" s="19"/>
      <c r="R56" s="74" t="s">
        <v>32</v>
      </c>
      <c r="S56" s="74"/>
      <c r="T56" s="74"/>
      <c r="U56" s="74"/>
      <c r="V56" s="74"/>
      <c r="W56" s="74"/>
      <c r="X56" s="74"/>
      <c r="Y56" s="74"/>
      <c r="Z56" s="74"/>
      <c r="AA56" s="74"/>
      <c r="AB56" s="74"/>
      <c r="AC56" s="74"/>
      <c r="AD56" s="74"/>
      <c r="AE56" s="74"/>
      <c r="AF56" s="19"/>
      <c r="AG56" s="74" t="s">
        <v>33</v>
      </c>
      <c r="AH56" s="74"/>
      <c r="AI56" s="74"/>
      <c r="AJ56" s="74"/>
      <c r="AK56" s="74"/>
      <c r="AL56" s="74"/>
      <c r="AM56" s="74"/>
      <c r="AN56" s="74"/>
      <c r="AO56" s="74"/>
      <c r="AP56" s="74"/>
      <c r="AQ56" s="74"/>
      <c r="AR56" s="74"/>
      <c r="AS56" s="74"/>
      <c r="AT56" s="74"/>
      <c r="AU56" s="19"/>
      <c r="AV56" s="74" t="s">
        <v>34</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c r="A60" s="2"/>
      <c r="B60" s="59" t="s">
        <v>35</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36</v>
      </c>
      <c r="BM64" s="63"/>
      <c r="BN64" s="63"/>
      <c r="BO64" s="63"/>
      <c r="BP64" s="63"/>
      <c r="BQ64" s="63"/>
      <c r="BR64" s="63"/>
      <c r="BS64" s="63"/>
      <c r="BT64" s="63"/>
      <c r="BU64" s="63"/>
      <c r="BV64" s="63"/>
      <c r="BW64" s="63"/>
      <c r="BX64" s="63"/>
      <c r="BY64" s="63"/>
      <c r="BZ64" s="6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5" t="s">
        <v>122</v>
      </c>
      <c r="BM66" s="76"/>
      <c r="BN66" s="76"/>
      <c r="BO66" s="76"/>
      <c r="BP66" s="76"/>
      <c r="BQ66" s="76"/>
      <c r="BR66" s="76"/>
      <c r="BS66" s="76"/>
      <c r="BT66" s="76"/>
      <c r="BU66" s="76"/>
      <c r="BV66" s="76"/>
      <c r="BW66" s="76"/>
      <c r="BX66" s="76"/>
      <c r="BY66" s="76"/>
      <c r="BZ66" s="77"/>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5"/>
      <c r="BM67" s="76"/>
      <c r="BN67" s="76"/>
      <c r="BO67" s="76"/>
      <c r="BP67" s="76"/>
      <c r="BQ67" s="76"/>
      <c r="BR67" s="76"/>
      <c r="BS67" s="76"/>
      <c r="BT67" s="76"/>
      <c r="BU67" s="76"/>
      <c r="BV67" s="76"/>
      <c r="BW67" s="76"/>
      <c r="BX67" s="76"/>
      <c r="BY67" s="76"/>
      <c r="BZ67" s="77"/>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5"/>
      <c r="BM68" s="76"/>
      <c r="BN68" s="76"/>
      <c r="BO68" s="76"/>
      <c r="BP68" s="76"/>
      <c r="BQ68" s="76"/>
      <c r="BR68" s="76"/>
      <c r="BS68" s="76"/>
      <c r="BT68" s="76"/>
      <c r="BU68" s="76"/>
      <c r="BV68" s="76"/>
      <c r="BW68" s="76"/>
      <c r="BX68" s="76"/>
      <c r="BY68" s="76"/>
      <c r="BZ68" s="77"/>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5"/>
      <c r="BM69" s="76"/>
      <c r="BN69" s="76"/>
      <c r="BO69" s="76"/>
      <c r="BP69" s="76"/>
      <c r="BQ69" s="76"/>
      <c r="BR69" s="76"/>
      <c r="BS69" s="76"/>
      <c r="BT69" s="76"/>
      <c r="BU69" s="76"/>
      <c r="BV69" s="76"/>
      <c r="BW69" s="76"/>
      <c r="BX69" s="76"/>
      <c r="BY69" s="76"/>
      <c r="BZ69" s="77"/>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5"/>
      <c r="BM70" s="76"/>
      <c r="BN70" s="76"/>
      <c r="BO70" s="76"/>
      <c r="BP70" s="76"/>
      <c r="BQ70" s="76"/>
      <c r="BR70" s="76"/>
      <c r="BS70" s="76"/>
      <c r="BT70" s="76"/>
      <c r="BU70" s="76"/>
      <c r="BV70" s="76"/>
      <c r="BW70" s="76"/>
      <c r="BX70" s="76"/>
      <c r="BY70" s="76"/>
      <c r="BZ70" s="77"/>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5"/>
      <c r="BM71" s="76"/>
      <c r="BN71" s="76"/>
      <c r="BO71" s="76"/>
      <c r="BP71" s="76"/>
      <c r="BQ71" s="76"/>
      <c r="BR71" s="76"/>
      <c r="BS71" s="76"/>
      <c r="BT71" s="76"/>
      <c r="BU71" s="76"/>
      <c r="BV71" s="76"/>
      <c r="BW71" s="76"/>
      <c r="BX71" s="76"/>
      <c r="BY71" s="76"/>
      <c r="BZ71" s="77"/>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5"/>
      <c r="BM72" s="76"/>
      <c r="BN72" s="76"/>
      <c r="BO72" s="76"/>
      <c r="BP72" s="76"/>
      <c r="BQ72" s="76"/>
      <c r="BR72" s="76"/>
      <c r="BS72" s="76"/>
      <c r="BT72" s="76"/>
      <c r="BU72" s="76"/>
      <c r="BV72" s="76"/>
      <c r="BW72" s="76"/>
      <c r="BX72" s="76"/>
      <c r="BY72" s="76"/>
      <c r="BZ72" s="77"/>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5"/>
      <c r="BM73" s="76"/>
      <c r="BN73" s="76"/>
      <c r="BO73" s="76"/>
      <c r="BP73" s="76"/>
      <c r="BQ73" s="76"/>
      <c r="BR73" s="76"/>
      <c r="BS73" s="76"/>
      <c r="BT73" s="76"/>
      <c r="BU73" s="76"/>
      <c r="BV73" s="76"/>
      <c r="BW73" s="76"/>
      <c r="BX73" s="76"/>
      <c r="BY73" s="76"/>
      <c r="BZ73" s="77"/>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5"/>
      <c r="BM74" s="76"/>
      <c r="BN74" s="76"/>
      <c r="BO74" s="76"/>
      <c r="BP74" s="76"/>
      <c r="BQ74" s="76"/>
      <c r="BR74" s="76"/>
      <c r="BS74" s="76"/>
      <c r="BT74" s="76"/>
      <c r="BU74" s="76"/>
      <c r="BV74" s="76"/>
      <c r="BW74" s="76"/>
      <c r="BX74" s="76"/>
      <c r="BY74" s="76"/>
      <c r="BZ74" s="77"/>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5"/>
      <c r="BM75" s="76"/>
      <c r="BN75" s="76"/>
      <c r="BO75" s="76"/>
      <c r="BP75" s="76"/>
      <c r="BQ75" s="76"/>
      <c r="BR75" s="76"/>
      <c r="BS75" s="76"/>
      <c r="BT75" s="76"/>
      <c r="BU75" s="76"/>
      <c r="BV75" s="76"/>
      <c r="BW75" s="76"/>
      <c r="BX75" s="76"/>
      <c r="BY75" s="76"/>
      <c r="BZ75" s="77"/>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5"/>
      <c r="BM76" s="76"/>
      <c r="BN76" s="76"/>
      <c r="BO76" s="76"/>
      <c r="BP76" s="76"/>
      <c r="BQ76" s="76"/>
      <c r="BR76" s="76"/>
      <c r="BS76" s="76"/>
      <c r="BT76" s="76"/>
      <c r="BU76" s="76"/>
      <c r="BV76" s="76"/>
      <c r="BW76" s="76"/>
      <c r="BX76" s="76"/>
      <c r="BY76" s="76"/>
      <c r="BZ76" s="77"/>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5"/>
      <c r="BM77" s="76"/>
      <c r="BN77" s="76"/>
      <c r="BO77" s="76"/>
      <c r="BP77" s="76"/>
      <c r="BQ77" s="76"/>
      <c r="BR77" s="76"/>
      <c r="BS77" s="76"/>
      <c r="BT77" s="76"/>
      <c r="BU77" s="76"/>
      <c r="BV77" s="76"/>
      <c r="BW77" s="76"/>
      <c r="BX77" s="76"/>
      <c r="BY77" s="76"/>
      <c r="BZ77" s="77"/>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5"/>
      <c r="BM78" s="76"/>
      <c r="BN78" s="76"/>
      <c r="BO78" s="76"/>
      <c r="BP78" s="76"/>
      <c r="BQ78" s="76"/>
      <c r="BR78" s="76"/>
      <c r="BS78" s="76"/>
      <c r="BT78" s="76"/>
      <c r="BU78" s="76"/>
      <c r="BV78" s="76"/>
      <c r="BW78" s="76"/>
      <c r="BX78" s="76"/>
      <c r="BY78" s="76"/>
      <c r="BZ78" s="77"/>
    </row>
    <row r="79" spans="1:78" ht="13.5" customHeight="1">
      <c r="A79" s="2"/>
      <c r="B79" s="16"/>
      <c r="C79" s="74" t="s">
        <v>37</v>
      </c>
      <c r="D79" s="74"/>
      <c r="E79" s="74"/>
      <c r="F79" s="74"/>
      <c r="G79" s="74"/>
      <c r="H79" s="74"/>
      <c r="I79" s="74"/>
      <c r="J79" s="74"/>
      <c r="K79" s="74"/>
      <c r="L79" s="74"/>
      <c r="M79" s="74"/>
      <c r="N79" s="74"/>
      <c r="O79" s="74"/>
      <c r="P79" s="74"/>
      <c r="Q79" s="74"/>
      <c r="R79" s="74"/>
      <c r="S79" s="74"/>
      <c r="T79" s="74"/>
      <c r="U79" s="19"/>
      <c r="V79" s="19"/>
      <c r="W79" s="74" t="s">
        <v>38</v>
      </c>
      <c r="X79" s="74"/>
      <c r="Y79" s="74"/>
      <c r="Z79" s="74"/>
      <c r="AA79" s="74"/>
      <c r="AB79" s="74"/>
      <c r="AC79" s="74"/>
      <c r="AD79" s="74"/>
      <c r="AE79" s="74"/>
      <c r="AF79" s="74"/>
      <c r="AG79" s="74"/>
      <c r="AH79" s="74"/>
      <c r="AI79" s="74"/>
      <c r="AJ79" s="74"/>
      <c r="AK79" s="74"/>
      <c r="AL79" s="74"/>
      <c r="AM79" s="74"/>
      <c r="AN79" s="74"/>
      <c r="AO79" s="19"/>
      <c r="AP79" s="19"/>
      <c r="AQ79" s="74" t="s">
        <v>39</v>
      </c>
      <c r="AR79" s="74"/>
      <c r="AS79" s="74"/>
      <c r="AT79" s="74"/>
      <c r="AU79" s="74"/>
      <c r="AV79" s="74"/>
      <c r="AW79" s="74"/>
      <c r="AX79" s="74"/>
      <c r="AY79" s="74"/>
      <c r="AZ79" s="74"/>
      <c r="BA79" s="74"/>
      <c r="BB79" s="74"/>
      <c r="BC79" s="74"/>
      <c r="BD79" s="74"/>
      <c r="BE79" s="74"/>
      <c r="BF79" s="74"/>
      <c r="BG79" s="74"/>
      <c r="BH79" s="74"/>
      <c r="BI79" s="17"/>
      <c r="BJ79" s="18"/>
      <c r="BK79" s="2"/>
      <c r="BL79" s="75"/>
      <c r="BM79" s="76"/>
      <c r="BN79" s="76"/>
      <c r="BO79" s="76"/>
      <c r="BP79" s="76"/>
      <c r="BQ79" s="76"/>
      <c r="BR79" s="76"/>
      <c r="BS79" s="76"/>
      <c r="BT79" s="76"/>
      <c r="BU79" s="76"/>
      <c r="BV79" s="76"/>
      <c r="BW79" s="76"/>
      <c r="BX79" s="76"/>
      <c r="BY79" s="76"/>
      <c r="BZ79" s="77"/>
    </row>
    <row r="80" spans="1:78" ht="13.5" customHeight="1">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75"/>
      <c r="BM80" s="76"/>
      <c r="BN80" s="76"/>
      <c r="BO80" s="76"/>
      <c r="BP80" s="76"/>
      <c r="BQ80" s="76"/>
      <c r="BR80" s="76"/>
      <c r="BS80" s="76"/>
      <c r="BT80" s="76"/>
      <c r="BU80" s="76"/>
      <c r="BV80" s="76"/>
      <c r="BW80" s="76"/>
      <c r="BX80" s="76"/>
      <c r="BY80" s="76"/>
      <c r="BZ80" s="77"/>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5"/>
      <c r="BM81" s="76"/>
      <c r="BN81" s="76"/>
      <c r="BO81" s="76"/>
      <c r="BP81" s="76"/>
      <c r="BQ81" s="76"/>
      <c r="BR81" s="76"/>
      <c r="BS81" s="76"/>
      <c r="BT81" s="76"/>
      <c r="BU81" s="76"/>
      <c r="BV81" s="76"/>
      <c r="BW81" s="76"/>
      <c r="BX81" s="76"/>
      <c r="BY81" s="76"/>
      <c r="BZ81" s="77"/>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8"/>
      <c r="BM82" s="79"/>
      <c r="BN82" s="79"/>
      <c r="BO82" s="79"/>
      <c r="BP82" s="79"/>
      <c r="BQ82" s="79"/>
      <c r="BR82" s="79"/>
      <c r="BS82" s="79"/>
      <c r="BT82" s="79"/>
      <c r="BU82" s="79"/>
      <c r="BV82" s="79"/>
      <c r="BW82" s="79"/>
      <c r="BX82" s="79"/>
      <c r="BY82" s="79"/>
      <c r="BZ82" s="80"/>
    </row>
    <row r="83" spans="1:78">
      <c r="C83" s="25" t="s">
        <v>40</v>
      </c>
    </row>
    <row r="84" spans="1:78" hidden="1">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c r="B85" s="26"/>
      <c r="C85" s="26"/>
      <c r="D85" s="26"/>
      <c r="E85" s="26" t="str">
        <f>データ!AH6</f>
        <v>【75.76】</v>
      </c>
      <c r="F85" s="26" t="s">
        <v>53</v>
      </c>
      <c r="G85" s="26" t="s">
        <v>53</v>
      </c>
      <c r="H85" s="26" t="str">
        <f>データ!BO6</f>
        <v>【1,141.75】</v>
      </c>
      <c r="I85" s="26" t="str">
        <f>データ!BZ6</f>
        <v>【54.93】</v>
      </c>
      <c r="J85" s="26" t="str">
        <f>データ!CK6</f>
        <v>【292.18】</v>
      </c>
      <c r="K85" s="26" t="str">
        <f>データ!CV6</f>
        <v>【56.91】</v>
      </c>
      <c r="L85" s="26" t="str">
        <f>データ!DG6</f>
        <v>【74.25】</v>
      </c>
      <c r="M85" s="26" t="s">
        <v>54</v>
      </c>
      <c r="N85" s="26" t="s">
        <v>54</v>
      </c>
      <c r="O85" s="26" t="str">
        <f>データ!EN6</f>
        <v>【0.72】</v>
      </c>
    </row>
  </sheetData>
  <sheetProtection algorithmName="SHA-512" hashValue="0cE8wmjUrFpP143zZQCMN1RbCYpQ9TXB5tOkekw032w1AjNmrzo51tCNOiw2DjwL/Ko6mdn9oENj6OVZk2g2ew==" saltValue="39BdPHyCk9QUjYUsiFwh8w=="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4" width="11.875" customWidth="1"/>
  </cols>
  <sheetData>
    <row r="1" spans="1:144">
      <c r="A1" t="s">
        <v>55</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c r="A2" s="28" t="s">
        <v>56</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c r="A3" s="28" t="s">
        <v>57</v>
      </c>
      <c r="B3" s="29" t="s">
        <v>58</v>
      </c>
      <c r="C3" s="29" t="s">
        <v>59</v>
      </c>
      <c r="D3" s="29" t="s">
        <v>60</v>
      </c>
      <c r="E3" s="29" t="s">
        <v>61</v>
      </c>
      <c r="F3" s="29" t="s">
        <v>62</v>
      </c>
      <c r="G3" s="29" t="s">
        <v>63</v>
      </c>
      <c r="H3" s="82" t="s">
        <v>64</v>
      </c>
      <c r="I3" s="83"/>
      <c r="J3" s="83"/>
      <c r="K3" s="83"/>
      <c r="L3" s="83"/>
      <c r="M3" s="83"/>
      <c r="N3" s="83"/>
      <c r="O3" s="83"/>
      <c r="P3" s="83"/>
      <c r="Q3" s="83"/>
      <c r="R3" s="83"/>
      <c r="S3" s="83"/>
      <c r="T3" s="83"/>
      <c r="U3" s="83"/>
      <c r="V3" s="83"/>
      <c r="W3" s="84"/>
      <c r="X3" s="88" t="s">
        <v>65</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66</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c r="A4" s="28" t="s">
        <v>67</v>
      </c>
      <c r="B4" s="30"/>
      <c r="C4" s="30"/>
      <c r="D4" s="30"/>
      <c r="E4" s="30"/>
      <c r="F4" s="30"/>
      <c r="G4" s="30"/>
      <c r="H4" s="85"/>
      <c r="I4" s="86"/>
      <c r="J4" s="86"/>
      <c r="K4" s="86"/>
      <c r="L4" s="86"/>
      <c r="M4" s="86"/>
      <c r="N4" s="86"/>
      <c r="O4" s="86"/>
      <c r="P4" s="86"/>
      <c r="Q4" s="86"/>
      <c r="R4" s="86"/>
      <c r="S4" s="86"/>
      <c r="T4" s="86"/>
      <c r="U4" s="86"/>
      <c r="V4" s="86"/>
      <c r="W4" s="87"/>
      <c r="X4" s="81" t="s">
        <v>68</v>
      </c>
      <c r="Y4" s="81"/>
      <c r="Z4" s="81"/>
      <c r="AA4" s="81"/>
      <c r="AB4" s="81"/>
      <c r="AC4" s="81"/>
      <c r="AD4" s="81"/>
      <c r="AE4" s="81"/>
      <c r="AF4" s="81"/>
      <c r="AG4" s="81"/>
      <c r="AH4" s="81"/>
      <c r="AI4" s="81" t="s">
        <v>69</v>
      </c>
      <c r="AJ4" s="81"/>
      <c r="AK4" s="81"/>
      <c r="AL4" s="81"/>
      <c r="AM4" s="81"/>
      <c r="AN4" s="81"/>
      <c r="AO4" s="81"/>
      <c r="AP4" s="81"/>
      <c r="AQ4" s="81"/>
      <c r="AR4" s="81"/>
      <c r="AS4" s="81"/>
      <c r="AT4" s="81" t="s">
        <v>70</v>
      </c>
      <c r="AU4" s="81"/>
      <c r="AV4" s="81"/>
      <c r="AW4" s="81"/>
      <c r="AX4" s="81"/>
      <c r="AY4" s="81"/>
      <c r="AZ4" s="81"/>
      <c r="BA4" s="81"/>
      <c r="BB4" s="81"/>
      <c r="BC4" s="81"/>
      <c r="BD4" s="81"/>
      <c r="BE4" s="81" t="s">
        <v>71</v>
      </c>
      <c r="BF4" s="81"/>
      <c r="BG4" s="81"/>
      <c r="BH4" s="81"/>
      <c r="BI4" s="81"/>
      <c r="BJ4" s="81"/>
      <c r="BK4" s="81"/>
      <c r="BL4" s="81"/>
      <c r="BM4" s="81"/>
      <c r="BN4" s="81"/>
      <c r="BO4" s="81"/>
      <c r="BP4" s="81" t="s">
        <v>72</v>
      </c>
      <c r="BQ4" s="81"/>
      <c r="BR4" s="81"/>
      <c r="BS4" s="81"/>
      <c r="BT4" s="81"/>
      <c r="BU4" s="81"/>
      <c r="BV4" s="81"/>
      <c r="BW4" s="81"/>
      <c r="BX4" s="81"/>
      <c r="BY4" s="81"/>
      <c r="BZ4" s="81"/>
      <c r="CA4" s="81" t="s">
        <v>73</v>
      </c>
      <c r="CB4" s="81"/>
      <c r="CC4" s="81"/>
      <c r="CD4" s="81"/>
      <c r="CE4" s="81"/>
      <c r="CF4" s="81"/>
      <c r="CG4" s="81"/>
      <c r="CH4" s="81"/>
      <c r="CI4" s="81"/>
      <c r="CJ4" s="81"/>
      <c r="CK4" s="81"/>
      <c r="CL4" s="81" t="s">
        <v>74</v>
      </c>
      <c r="CM4" s="81"/>
      <c r="CN4" s="81"/>
      <c r="CO4" s="81"/>
      <c r="CP4" s="81"/>
      <c r="CQ4" s="81"/>
      <c r="CR4" s="81"/>
      <c r="CS4" s="81"/>
      <c r="CT4" s="81"/>
      <c r="CU4" s="81"/>
      <c r="CV4" s="81"/>
      <c r="CW4" s="81" t="s">
        <v>75</v>
      </c>
      <c r="CX4" s="81"/>
      <c r="CY4" s="81"/>
      <c r="CZ4" s="81"/>
      <c r="DA4" s="81"/>
      <c r="DB4" s="81"/>
      <c r="DC4" s="81"/>
      <c r="DD4" s="81"/>
      <c r="DE4" s="81"/>
      <c r="DF4" s="81"/>
      <c r="DG4" s="81"/>
      <c r="DH4" s="81" t="s">
        <v>76</v>
      </c>
      <c r="DI4" s="81"/>
      <c r="DJ4" s="81"/>
      <c r="DK4" s="81"/>
      <c r="DL4" s="81"/>
      <c r="DM4" s="81"/>
      <c r="DN4" s="81"/>
      <c r="DO4" s="81"/>
      <c r="DP4" s="81"/>
      <c r="DQ4" s="81"/>
      <c r="DR4" s="81"/>
      <c r="DS4" s="81" t="s">
        <v>77</v>
      </c>
      <c r="DT4" s="81"/>
      <c r="DU4" s="81"/>
      <c r="DV4" s="81"/>
      <c r="DW4" s="81"/>
      <c r="DX4" s="81"/>
      <c r="DY4" s="81"/>
      <c r="DZ4" s="81"/>
      <c r="EA4" s="81"/>
      <c r="EB4" s="81"/>
      <c r="EC4" s="81"/>
      <c r="ED4" s="81" t="s">
        <v>78</v>
      </c>
      <c r="EE4" s="81"/>
      <c r="EF4" s="81"/>
      <c r="EG4" s="81"/>
      <c r="EH4" s="81"/>
      <c r="EI4" s="81"/>
      <c r="EJ4" s="81"/>
      <c r="EK4" s="81"/>
      <c r="EL4" s="81"/>
      <c r="EM4" s="81"/>
      <c r="EN4" s="81"/>
    </row>
    <row r="5" spans="1:144">
      <c r="A5" s="28" t="s">
        <v>79</v>
      </c>
      <c r="B5" s="31"/>
      <c r="C5" s="31"/>
      <c r="D5" s="31"/>
      <c r="E5" s="31"/>
      <c r="F5" s="31"/>
      <c r="G5" s="31"/>
      <c r="H5" s="32" t="s">
        <v>80</v>
      </c>
      <c r="I5" s="32" t="s">
        <v>81</v>
      </c>
      <c r="J5" s="32" t="s">
        <v>82</v>
      </c>
      <c r="K5" s="32" t="s">
        <v>83</v>
      </c>
      <c r="L5" s="32" t="s">
        <v>84</v>
      </c>
      <c r="M5" s="32" t="s">
        <v>85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41</v>
      </c>
      <c r="AI5" s="32" t="s">
        <v>96</v>
      </c>
      <c r="AJ5" s="32" t="s">
        <v>97</v>
      </c>
      <c r="AK5" s="32" t="s">
        <v>98</v>
      </c>
      <c r="AL5" s="32" t="s">
        <v>99</v>
      </c>
      <c r="AM5" s="32" t="s">
        <v>100</v>
      </c>
      <c r="AN5" s="32" t="s">
        <v>101</v>
      </c>
      <c r="AO5" s="32" t="s">
        <v>102</v>
      </c>
      <c r="AP5" s="32" t="s">
        <v>103</v>
      </c>
      <c r="AQ5" s="32" t="s">
        <v>104</v>
      </c>
      <c r="AR5" s="32" t="s">
        <v>105</v>
      </c>
      <c r="AS5" s="32" t="s">
        <v>106</v>
      </c>
      <c r="AT5" s="32" t="s">
        <v>96</v>
      </c>
      <c r="AU5" s="32" t="s">
        <v>97</v>
      </c>
      <c r="AV5" s="32" t="s">
        <v>98</v>
      </c>
      <c r="AW5" s="32" t="s">
        <v>99</v>
      </c>
      <c r="AX5" s="32" t="s">
        <v>100</v>
      </c>
      <c r="AY5" s="32" t="s">
        <v>101</v>
      </c>
      <c r="AZ5" s="32" t="s">
        <v>102</v>
      </c>
      <c r="BA5" s="32" t="s">
        <v>103</v>
      </c>
      <c r="BB5" s="32" t="s">
        <v>104</v>
      </c>
      <c r="BC5" s="32" t="s">
        <v>105</v>
      </c>
      <c r="BD5" s="32" t="s">
        <v>106</v>
      </c>
      <c r="BE5" s="32" t="s">
        <v>96</v>
      </c>
      <c r="BF5" s="32" t="s">
        <v>97</v>
      </c>
      <c r="BG5" s="32" t="s">
        <v>98</v>
      </c>
      <c r="BH5" s="32" t="s">
        <v>99</v>
      </c>
      <c r="BI5" s="32" t="s">
        <v>100</v>
      </c>
      <c r="BJ5" s="32" t="s">
        <v>101</v>
      </c>
      <c r="BK5" s="32" t="s">
        <v>102</v>
      </c>
      <c r="BL5" s="32" t="s">
        <v>103</v>
      </c>
      <c r="BM5" s="32" t="s">
        <v>104</v>
      </c>
      <c r="BN5" s="32" t="s">
        <v>105</v>
      </c>
      <c r="BO5" s="32" t="s">
        <v>106</v>
      </c>
      <c r="BP5" s="32" t="s">
        <v>96</v>
      </c>
      <c r="BQ5" s="32" t="s">
        <v>97</v>
      </c>
      <c r="BR5" s="32" t="s">
        <v>98</v>
      </c>
      <c r="BS5" s="32" t="s">
        <v>99</v>
      </c>
      <c r="BT5" s="32" t="s">
        <v>100</v>
      </c>
      <c r="BU5" s="32" t="s">
        <v>101</v>
      </c>
      <c r="BV5" s="32" t="s">
        <v>102</v>
      </c>
      <c r="BW5" s="32" t="s">
        <v>103</v>
      </c>
      <c r="BX5" s="32" t="s">
        <v>104</v>
      </c>
      <c r="BY5" s="32" t="s">
        <v>105</v>
      </c>
      <c r="BZ5" s="32" t="s">
        <v>106</v>
      </c>
      <c r="CA5" s="32" t="s">
        <v>96</v>
      </c>
      <c r="CB5" s="32" t="s">
        <v>97</v>
      </c>
      <c r="CC5" s="32" t="s">
        <v>98</v>
      </c>
      <c r="CD5" s="32" t="s">
        <v>99</v>
      </c>
      <c r="CE5" s="32" t="s">
        <v>100</v>
      </c>
      <c r="CF5" s="32" t="s">
        <v>101</v>
      </c>
      <c r="CG5" s="32" t="s">
        <v>102</v>
      </c>
      <c r="CH5" s="32" t="s">
        <v>103</v>
      </c>
      <c r="CI5" s="32" t="s">
        <v>104</v>
      </c>
      <c r="CJ5" s="32" t="s">
        <v>105</v>
      </c>
      <c r="CK5" s="32" t="s">
        <v>106</v>
      </c>
      <c r="CL5" s="32" t="s">
        <v>96</v>
      </c>
      <c r="CM5" s="32" t="s">
        <v>97</v>
      </c>
      <c r="CN5" s="32" t="s">
        <v>98</v>
      </c>
      <c r="CO5" s="32" t="s">
        <v>99</v>
      </c>
      <c r="CP5" s="32" t="s">
        <v>100</v>
      </c>
      <c r="CQ5" s="32" t="s">
        <v>101</v>
      </c>
      <c r="CR5" s="32" t="s">
        <v>102</v>
      </c>
      <c r="CS5" s="32" t="s">
        <v>103</v>
      </c>
      <c r="CT5" s="32" t="s">
        <v>104</v>
      </c>
      <c r="CU5" s="32" t="s">
        <v>105</v>
      </c>
      <c r="CV5" s="32" t="s">
        <v>106</v>
      </c>
      <c r="CW5" s="32" t="s">
        <v>96</v>
      </c>
      <c r="CX5" s="32" t="s">
        <v>97</v>
      </c>
      <c r="CY5" s="32" t="s">
        <v>98</v>
      </c>
      <c r="CZ5" s="32" t="s">
        <v>99</v>
      </c>
      <c r="DA5" s="32" t="s">
        <v>100</v>
      </c>
      <c r="DB5" s="32" t="s">
        <v>101</v>
      </c>
      <c r="DC5" s="32" t="s">
        <v>102</v>
      </c>
      <c r="DD5" s="32" t="s">
        <v>103</v>
      </c>
      <c r="DE5" s="32" t="s">
        <v>104</v>
      </c>
      <c r="DF5" s="32" t="s">
        <v>105</v>
      </c>
      <c r="DG5" s="32" t="s">
        <v>106</v>
      </c>
      <c r="DH5" s="32" t="s">
        <v>96</v>
      </c>
      <c r="DI5" s="32" t="s">
        <v>97</v>
      </c>
      <c r="DJ5" s="32" t="s">
        <v>98</v>
      </c>
      <c r="DK5" s="32" t="s">
        <v>99</v>
      </c>
      <c r="DL5" s="32" t="s">
        <v>100</v>
      </c>
      <c r="DM5" s="32" t="s">
        <v>101</v>
      </c>
      <c r="DN5" s="32" t="s">
        <v>102</v>
      </c>
      <c r="DO5" s="32" t="s">
        <v>103</v>
      </c>
      <c r="DP5" s="32" t="s">
        <v>104</v>
      </c>
      <c r="DQ5" s="32" t="s">
        <v>105</v>
      </c>
      <c r="DR5" s="32" t="s">
        <v>106</v>
      </c>
      <c r="DS5" s="32" t="s">
        <v>96</v>
      </c>
      <c r="DT5" s="32" t="s">
        <v>97</v>
      </c>
      <c r="DU5" s="32" t="s">
        <v>98</v>
      </c>
      <c r="DV5" s="32" t="s">
        <v>99</v>
      </c>
      <c r="DW5" s="32" t="s">
        <v>100</v>
      </c>
      <c r="DX5" s="32" t="s">
        <v>101</v>
      </c>
      <c r="DY5" s="32" t="s">
        <v>102</v>
      </c>
      <c r="DZ5" s="32" t="s">
        <v>103</v>
      </c>
      <c r="EA5" s="32" t="s">
        <v>104</v>
      </c>
      <c r="EB5" s="32" t="s">
        <v>105</v>
      </c>
      <c r="EC5" s="32" t="s">
        <v>106</v>
      </c>
      <c r="ED5" s="32" t="s">
        <v>96</v>
      </c>
      <c r="EE5" s="32" t="s">
        <v>97</v>
      </c>
      <c r="EF5" s="32" t="s">
        <v>98</v>
      </c>
      <c r="EG5" s="32" t="s">
        <v>99</v>
      </c>
      <c r="EH5" s="32" t="s">
        <v>100</v>
      </c>
      <c r="EI5" s="32" t="s">
        <v>101</v>
      </c>
      <c r="EJ5" s="32" t="s">
        <v>102</v>
      </c>
      <c r="EK5" s="32" t="s">
        <v>103</v>
      </c>
      <c r="EL5" s="32" t="s">
        <v>104</v>
      </c>
      <c r="EM5" s="32" t="s">
        <v>105</v>
      </c>
      <c r="EN5" s="32" t="s">
        <v>106</v>
      </c>
    </row>
    <row r="6" spans="1:144" s="36" customFormat="1">
      <c r="A6" s="28" t="s">
        <v>107</v>
      </c>
      <c r="B6" s="33">
        <f>B7</f>
        <v>2017</v>
      </c>
      <c r="C6" s="33">
        <f t="shared" ref="C6:W6" si="3">C7</f>
        <v>75647</v>
      </c>
      <c r="D6" s="33">
        <f t="shared" si="3"/>
        <v>47</v>
      </c>
      <c r="E6" s="33">
        <f t="shared" si="3"/>
        <v>1</v>
      </c>
      <c r="F6" s="33">
        <f t="shared" si="3"/>
        <v>0</v>
      </c>
      <c r="G6" s="33">
        <f t="shared" si="3"/>
        <v>0</v>
      </c>
      <c r="H6" s="33" t="str">
        <f t="shared" si="3"/>
        <v>福島県　飯舘村</v>
      </c>
      <c r="I6" s="33" t="str">
        <f t="shared" si="3"/>
        <v>法非適用</v>
      </c>
      <c r="J6" s="33" t="str">
        <f t="shared" si="3"/>
        <v>水道事業</v>
      </c>
      <c r="K6" s="33" t="str">
        <f t="shared" si="3"/>
        <v>簡易水道事業</v>
      </c>
      <c r="L6" s="33" t="str">
        <f t="shared" si="3"/>
        <v>D3</v>
      </c>
      <c r="M6" s="33" t="str">
        <f t="shared" si="3"/>
        <v>非設置</v>
      </c>
      <c r="N6" s="34" t="str">
        <f t="shared" si="3"/>
        <v>-</v>
      </c>
      <c r="O6" s="34" t="str">
        <f t="shared" si="3"/>
        <v>該当数値なし</v>
      </c>
      <c r="P6" s="34">
        <f t="shared" si="3"/>
        <v>59.81</v>
      </c>
      <c r="Q6" s="34">
        <f t="shared" si="3"/>
        <v>3120</v>
      </c>
      <c r="R6" s="34">
        <f t="shared" si="3"/>
        <v>5880</v>
      </c>
      <c r="S6" s="34">
        <f t="shared" si="3"/>
        <v>230.13</v>
      </c>
      <c r="T6" s="34">
        <f t="shared" si="3"/>
        <v>25.55</v>
      </c>
      <c r="U6" s="34">
        <f t="shared" si="3"/>
        <v>3473</v>
      </c>
      <c r="V6" s="34">
        <f t="shared" si="3"/>
        <v>45.7</v>
      </c>
      <c r="W6" s="34">
        <f t="shared" si="3"/>
        <v>76</v>
      </c>
      <c r="X6" s="35">
        <f>IF(X7="",NA(),X7)</f>
        <v>74.260000000000005</v>
      </c>
      <c r="Y6" s="35">
        <f t="shared" ref="Y6:AG6" si="4">IF(Y7="",NA(),Y7)</f>
        <v>76.23</v>
      </c>
      <c r="Z6" s="35">
        <f t="shared" si="4"/>
        <v>78.010000000000005</v>
      </c>
      <c r="AA6" s="35">
        <f t="shared" si="4"/>
        <v>73.14</v>
      </c>
      <c r="AB6" s="35">
        <f t="shared" si="4"/>
        <v>51.72</v>
      </c>
      <c r="AC6" s="35">
        <f t="shared" si="4"/>
        <v>76.09</v>
      </c>
      <c r="AD6" s="35">
        <f t="shared" si="4"/>
        <v>75.87</v>
      </c>
      <c r="AE6" s="35">
        <f t="shared" si="4"/>
        <v>76.27</v>
      </c>
      <c r="AF6" s="35">
        <f t="shared" si="4"/>
        <v>77.56</v>
      </c>
      <c r="AG6" s="35">
        <f t="shared" si="4"/>
        <v>78.510000000000005</v>
      </c>
      <c r="AH6" s="34" t="str">
        <f>IF(AH7="","",IF(AH7="-","【-】","【"&amp;SUBSTITUTE(TEXT(AH7,"#,##0.00"),"-","△")&amp;"】"))</f>
        <v>【75.76】</v>
      </c>
      <c r="AI6" s="34" t="e">
        <f>IF(AI7="",NA(),AI7)</f>
        <v>#N/A</v>
      </c>
      <c r="AJ6" s="34" t="e">
        <f t="shared" ref="AJ6:AR6" si="5">IF(AJ7="",NA(),AJ7)</f>
        <v>#N/A</v>
      </c>
      <c r="AK6" s="34" t="e">
        <f t="shared" si="5"/>
        <v>#N/A</v>
      </c>
      <c r="AL6" s="34" t="e">
        <f t="shared" si="5"/>
        <v>#N/A</v>
      </c>
      <c r="AM6" s="34" t="e">
        <f t="shared" si="5"/>
        <v>#N/A</v>
      </c>
      <c r="AN6" s="34" t="e">
        <f t="shared" si="5"/>
        <v>#N/A</v>
      </c>
      <c r="AO6" s="34" t="e">
        <f t="shared" si="5"/>
        <v>#N/A</v>
      </c>
      <c r="AP6" s="34" t="e">
        <f t="shared" si="5"/>
        <v>#N/A</v>
      </c>
      <c r="AQ6" s="34" t="e">
        <f t="shared" si="5"/>
        <v>#N/A</v>
      </c>
      <c r="AR6" s="34" t="e">
        <f t="shared" si="5"/>
        <v>#N/A</v>
      </c>
      <c r="AS6" s="34" t="str">
        <f>IF(AS7="","",IF(AS7="-","【-】","【"&amp;SUBSTITUTE(TEXT(AS7,"#,##0.00"),"-","△")&amp;"】"))</f>
        <v/>
      </c>
      <c r="AT6" s="34" t="e">
        <f>IF(AT7="",NA(),AT7)</f>
        <v>#N/A</v>
      </c>
      <c r="AU6" s="34" t="e">
        <f t="shared" ref="AU6:BC6" si="6">IF(AU7="",NA(),AU7)</f>
        <v>#N/A</v>
      </c>
      <c r="AV6" s="34" t="e">
        <f t="shared" si="6"/>
        <v>#N/A</v>
      </c>
      <c r="AW6" s="34" t="e">
        <f t="shared" si="6"/>
        <v>#N/A</v>
      </c>
      <c r="AX6" s="34" t="e">
        <f t="shared" si="6"/>
        <v>#N/A</v>
      </c>
      <c r="AY6" s="34" t="e">
        <f t="shared" si="6"/>
        <v>#N/A</v>
      </c>
      <c r="AZ6" s="34" t="e">
        <f t="shared" si="6"/>
        <v>#N/A</v>
      </c>
      <c r="BA6" s="34" t="e">
        <f t="shared" si="6"/>
        <v>#N/A</v>
      </c>
      <c r="BB6" s="34" t="e">
        <f t="shared" si="6"/>
        <v>#N/A</v>
      </c>
      <c r="BC6" s="34" t="e">
        <f t="shared" si="6"/>
        <v>#N/A</v>
      </c>
      <c r="BD6" s="34" t="str">
        <f>IF(BD7="","",IF(BD7="-","【-】","【"&amp;SUBSTITUTE(TEXT(BD7,"#,##0.00"),"-","△")&amp;"】"))</f>
        <v/>
      </c>
      <c r="BE6" s="35">
        <f>IF(BE7="",NA(),BE7)</f>
        <v>120941.64</v>
      </c>
      <c r="BF6" s="35">
        <f t="shared" ref="BF6:BN6" si="7">IF(BF7="",NA(),BF7)</f>
        <v>35683.75</v>
      </c>
      <c r="BG6" s="35">
        <f t="shared" si="7"/>
        <v>55436.12</v>
      </c>
      <c r="BH6" s="35">
        <f t="shared" si="7"/>
        <v>14950.73</v>
      </c>
      <c r="BI6" s="35">
        <f t="shared" si="7"/>
        <v>61807.26</v>
      </c>
      <c r="BJ6" s="35">
        <f t="shared" si="7"/>
        <v>1113.76</v>
      </c>
      <c r="BK6" s="35">
        <f t="shared" si="7"/>
        <v>1125.69</v>
      </c>
      <c r="BL6" s="35">
        <f t="shared" si="7"/>
        <v>1134.67</v>
      </c>
      <c r="BM6" s="35">
        <f t="shared" si="7"/>
        <v>1144.79</v>
      </c>
      <c r="BN6" s="35">
        <f t="shared" si="7"/>
        <v>1061.58</v>
      </c>
      <c r="BO6" s="34" t="str">
        <f>IF(BO7="","",IF(BO7="-","【-】","【"&amp;SUBSTITUTE(TEXT(BO7,"#,##0.00"),"-","△")&amp;"】"))</f>
        <v>【1,141.75】</v>
      </c>
      <c r="BP6" s="35">
        <f>IF(BP7="",NA(),BP7)</f>
        <v>0.67</v>
      </c>
      <c r="BQ6" s="35">
        <f t="shared" ref="BQ6:BY6" si="8">IF(BQ7="",NA(),BQ7)</f>
        <v>2.21</v>
      </c>
      <c r="BR6" s="35">
        <f t="shared" si="8"/>
        <v>1.21</v>
      </c>
      <c r="BS6" s="35">
        <f t="shared" si="8"/>
        <v>4.8</v>
      </c>
      <c r="BT6" s="35">
        <f t="shared" si="8"/>
        <v>1.01</v>
      </c>
      <c r="BU6" s="35">
        <f t="shared" si="8"/>
        <v>34.25</v>
      </c>
      <c r="BV6" s="35">
        <f t="shared" si="8"/>
        <v>46.48</v>
      </c>
      <c r="BW6" s="35">
        <f t="shared" si="8"/>
        <v>40.6</v>
      </c>
      <c r="BX6" s="35">
        <f t="shared" si="8"/>
        <v>56.04</v>
      </c>
      <c r="BY6" s="35">
        <f t="shared" si="8"/>
        <v>58.52</v>
      </c>
      <c r="BZ6" s="34" t="str">
        <f>IF(BZ7="","",IF(BZ7="-","【-】","【"&amp;SUBSTITUTE(TEXT(BZ7,"#,##0.00"),"-","△")&amp;"】"))</f>
        <v>【54.93】</v>
      </c>
      <c r="CA6" s="35">
        <f>IF(CA7="",NA(),CA7)</f>
        <v>49543.58</v>
      </c>
      <c r="CB6" s="35">
        <f t="shared" ref="CB6:CJ6" si="9">IF(CB7="",NA(),CB7)</f>
        <v>14285.61</v>
      </c>
      <c r="CC6" s="35">
        <f t="shared" si="9"/>
        <v>27915.51</v>
      </c>
      <c r="CD6" s="35">
        <f t="shared" si="9"/>
        <v>6383.62</v>
      </c>
      <c r="CE6" s="35">
        <f t="shared" si="9"/>
        <v>30079.15</v>
      </c>
      <c r="CF6" s="35">
        <f t="shared" si="9"/>
        <v>501.18</v>
      </c>
      <c r="CG6" s="35">
        <f t="shared" si="9"/>
        <v>376.61</v>
      </c>
      <c r="CH6" s="35">
        <f t="shared" si="9"/>
        <v>440.03</v>
      </c>
      <c r="CI6" s="35">
        <f t="shared" si="9"/>
        <v>304.35000000000002</v>
      </c>
      <c r="CJ6" s="35">
        <f t="shared" si="9"/>
        <v>296.3</v>
      </c>
      <c r="CK6" s="34" t="str">
        <f>IF(CK7="","",IF(CK7="-","【-】","【"&amp;SUBSTITUTE(TEXT(CK7,"#,##0.00"),"-","△")&amp;"】"))</f>
        <v>【292.18】</v>
      </c>
      <c r="CL6" s="35">
        <f>IF(CL7="",NA(),CL7)</f>
        <v>41.5</v>
      </c>
      <c r="CM6" s="35">
        <f t="shared" ref="CM6:CU6" si="10">IF(CM7="",NA(),CM7)</f>
        <v>38.159999999999997</v>
      </c>
      <c r="CN6" s="35">
        <f t="shared" si="10"/>
        <v>41.91</v>
      </c>
      <c r="CO6" s="35">
        <f t="shared" si="10"/>
        <v>28.12</v>
      </c>
      <c r="CP6" s="35">
        <f t="shared" si="10"/>
        <v>31.36</v>
      </c>
      <c r="CQ6" s="35">
        <f t="shared" si="10"/>
        <v>57.55</v>
      </c>
      <c r="CR6" s="35">
        <f t="shared" si="10"/>
        <v>57.43</v>
      </c>
      <c r="CS6" s="35">
        <f t="shared" si="10"/>
        <v>57.29</v>
      </c>
      <c r="CT6" s="35">
        <f t="shared" si="10"/>
        <v>55.9</v>
      </c>
      <c r="CU6" s="35">
        <f t="shared" si="10"/>
        <v>57.3</v>
      </c>
      <c r="CV6" s="34" t="str">
        <f>IF(CV7="","",IF(CV7="-","【-】","【"&amp;SUBSTITUTE(TEXT(CV7,"#,##0.00"),"-","△")&amp;"】"))</f>
        <v>【56.91】</v>
      </c>
      <c r="CW6" s="35">
        <f>IF(CW7="",NA(),CW7)</f>
        <v>0.83</v>
      </c>
      <c r="CX6" s="35">
        <f t="shared" ref="CX6:DF6" si="11">IF(CX7="",NA(),CX7)</f>
        <v>3.01</v>
      </c>
      <c r="CY6" s="35">
        <f t="shared" si="11"/>
        <v>1.54</v>
      </c>
      <c r="CZ6" s="35">
        <f t="shared" si="11"/>
        <v>8.82</v>
      </c>
      <c r="DA6" s="35">
        <f t="shared" si="11"/>
        <v>1.79</v>
      </c>
      <c r="DB6" s="35">
        <f t="shared" si="11"/>
        <v>74.14</v>
      </c>
      <c r="DC6" s="35">
        <f t="shared" si="11"/>
        <v>73.83</v>
      </c>
      <c r="DD6" s="35">
        <f t="shared" si="11"/>
        <v>73.69</v>
      </c>
      <c r="DE6" s="35">
        <f t="shared" si="11"/>
        <v>73.28</v>
      </c>
      <c r="DF6" s="35">
        <f t="shared" si="11"/>
        <v>72.42</v>
      </c>
      <c r="DG6" s="34" t="str">
        <f>IF(DG7="","",IF(DG7="-","【-】","【"&amp;SUBSTITUTE(TEXT(DG7,"#,##0.00"),"-","△")&amp;"】"))</f>
        <v>【74.25】</v>
      </c>
      <c r="DH6" s="34" t="e">
        <f>IF(DH7="",NA(),DH7)</f>
        <v>#N/A</v>
      </c>
      <c r="DI6" s="34" t="e">
        <f t="shared" ref="DI6:DQ6" si="12">IF(DI7="",NA(),DI7)</f>
        <v>#N/A</v>
      </c>
      <c r="DJ6" s="34" t="e">
        <f t="shared" si="12"/>
        <v>#N/A</v>
      </c>
      <c r="DK6" s="34" t="e">
        <f t="shared" si="12"/>
        <v>#N/A</v>
      </c>
      <c r="DL6" s="34" t="e">
        <f t="shared" si="12"/>
        <v>#N/A</v>
      </c>
      <c r="DM6" s="34" t="e">
        <f t="shared" si="12"/>
        <v>#N/A</v>
      </c>
      <c r="DN6" s="34" t="e">
        <f t="shared" si="12"/>
        <v>#N/A</v>
      </c>
      <c r="DO6" s="34" t="e">
        <f t="shared" si="12"/>
        <v>#N/A</v>
      </c>
      <c r="DP6" s="34" t="e">
        <f t="shared" si="12"/>
        <v>#N/A</v>
      </c>
      <c r="DQ6" s="34" t="e">
        <f t="shared" si="12"/>
        <v>#N/A</v>
      </c>
      <c r="DR6" s="34" t="str">
        <f>IF(DR7="","",IF(DR7="-","【-】","【"&amp;SUBSTITUTE(TEXT(DR7,"#,##0.00"),"-","△")&amp;"】"))</f>
        <v/>
      </c>
      <c r="DS6" s="34" t="e">
        <f>IF(DS7="",NA(),DS7)</f>
        <v>#N/A</v>
      </c>
      <c r="DT6" s="34" t="e">
        <f t="shared" ref="DT6:EB6" si="13">IF(DT7="",NA(),DT7)</f>
        <v>#N/A</v>
      </c>
      <c r="DU6" s="34" t="e">
        <f t="shared" si="13"/>
        <v>#N/A</v>
      </c>
      <c r="DV6" s="34" t="e">
        <f t="shared" si="13"/>
        <v>#N/A</v>
      </c>
      <c r="DW6" s="34" t="e">
        <f t="shared" si="13"/>
        <v>#N/A</v>
      </c>
      <c r="DX6" s="34" t="e">
        <f t="shared" si="13"/>
        <v>#N/A</v>
      </c>
      <c r="DY6" s="34" t="e">
        <f t="shared" si="13"/>
        <v>#N/A</v>
      </c>
      <c r="DZ6" s="34" t="e">
        <f t="shared" si="13"/>
        <v>#N/A</v>
      </c>
      <c r="EA6" s="34" t="e">
        <f t="shared" si="13"/>
        <v>#N/A</v>
      </c>
      <c r="EB6" s="34" t="e">
        <f t="shared" si="13"/>
        <v>#N/A</v>
      </c>
      <c r="EC6" s="34" t="str">
        <f>IF(EC7="","",IF(EC7="-","【-】","【"&amp;SUBSTITUTE(TEXT(EC7,"#,##0.00"),"-","△")&amp;"】"))</f>
        <v/>
      </c>
      <c r="ED6" s="34">
        <f>IF(ED7="",NA(),ED7)</f>
        <v>0</v>
      </c>
      <c r="EE6" s="34">
        <f t="shared" ref="EE6:EM6" si="14">IF(EE7="",NA(),EE7)</f>
        <v>0</v>
      </c>
      <c r="EF6" s="34">
        <f t="shared" si="14"/>
        <v>0</v>
      </c>
      <c r="EG6" s="34">
        <f t="shared" si="14"/>
        <v>0</v>
      </c>
      <c r="EH6" s="35">
        <f t="shared" si="14"/>
        <v>1.66</v>
      </c>
      <c r="EI6" s="35">
        <f t="shared" si="14"/>
        <v>0.8</v>
      </c>
      <c r="EJ6" s="35">
        <f t="shared" si="14"/>
        <v>0.69</v>
      </c>
      <c r="EK6" s="35">
        <f t="shared" si="14"/>
        <v>0.65</v>
      </c>
      <c r="EL6" s="35">
        <f t="shared" si="14"/>
        <v>0.53</v>
      </c>
      <c r="EM6" s="35">
        <f t="shared" si="14"/>
        <v>0.72</v>
      </c>
      <c r="EN6" s="34" t="str">
        <f>IF(EN7="","",IF(EN7="-","【-】","【"&amp;SUBSTITUTE(TEXT(EN7,"#,##0.00"),"-","△")&amp;"】"))</f>
        <v>【0.72】</v>
      </c>
    </row>
    <row r="7" spans="1:144" s="36" customFormat="1">
      <c r="A7" s="28"/>
      <c r="B7" s="37">
        <v>2017</v>
      </c>
      <c r="C7" s="37">
        <v>75647</v>
      </c>
      <c r="D7" s="37">
        <v>47</v>
      </c>
      <c r="E7" s="37">
        <v>1</v>
      </c>
      <c r="F7" s="37">
        <v>0</v>
      </c>
      <c r="G7" s="37">
        <v>0</v>
      </c>
      <c r="H7" s="37" t="s">
        <v>108</v>
      </c>
      <c r="I7" s="37" t="s">
        <v>109</v>
      </c>
      <c r="J7" s="37" t="s">
        <v>110</v>
      </c>
      <c r="K7" s="37" t="s">
        <v>111</v>
      </c>
      <c r="L7" s="37" t="s">
        <v>112</v>
      </c>
      <c r="M7" s="37" t="s">
        <v>113</v>
      </c>
      <c r="N7" s="38" t="s">
        <v>114</v>
      </c>
      <c r="O7" s="38" t="s">
        <v>115</v>
      </c>
      <c r="P7" s="38">
        <v>59.81</v>
      </c>
      <c r="Q7" s="38">
        <v>3120</v>
      </c>
      <c r="R7" s="38">
        <v>5880</v>
      </c>
      <c r="S7" s="38">
        <v>230.13</v>
      </c>
      <c r="T7" s="38">
        <v>25.55</v>
      </c>
      <c r="U7" s="38">
        <v>3473</v>
      </c>
      <c r="V7" s="38">
        <v>45.7</v>
      </c>
      <c r="W7" s="38">
        <v>76</v>
      </c>
      <c r="X7" s="38">
        <v>74.260000000000005</v>
      </c>
      <c r="Y7" s="38">
        <v>76.23</v>
      </c>
      <c r="Z7" s="38">
        <v>78.010000000000005</v>
      </c>
      <c r="AA7" s="38">
        <v>73.14</v>
      </c>
      <c r="AB7" s="38">
        <v>51.72</v>
      </c>
      <c r="AC7" s="38">
        <v>76.09</v>
      </c>
      <c r="AD7" s="38">
        <v>75.87</v>
      </c>
      <c r="AE7" s="38">
        <v>76.27</v>
      </c>
      <c r="AF7" s="38">
        <v>77.56</v>
      </c>
      <c r="AG7" s="38">
        <v>78.510000000000005</v>
      </c>
      <c r="AH7" s="38">
        <v>75.760000000000005</v>
      </c>
      <c r="AI7" s="38"/>
      <c r="AJ7" s="38"/>
      <c r="AK7" s="38"/>
      <c r="AL7" s="38"/>
      <c r="AM7" s="38"/>
      <c r="AN7" s="38"/>
      <c r="AO7" s="38"/>
      <c r="AP7" s="38"/>
      <c r="AQ7" s="38"/>
      <c r="AR7" s="38"/>
      <c r="AS7" s="38"/>
      <c r="AT7" s="38"/>
      <c r="AU7" s="38"/>
      <c r="AV7" s="38"/>
      <c r="AW7" s="38"/>
      <c r="AX7" s="38"/>
      <c r="AY7" s="38"/>
      <c r="AZ7" s="38"/>
      <c r="BA7" s="38"/>
      <c r="BB7" s="38"/>
      <c r="BC7" s="38"/>
      <c r="BD7" s="38"/>
      <c r="BE7" s="38">
        <v>120941.64</v>
      </c>
      <c r="BF7" s="38">
        <v>35683.75</v>
      </c>
      <c r="BG7" s="38">
        <v>55436.12</v>
      </c>
      <c r="BH7" s="38">
        <v>14950.73</v>
      </c>
      <c r="BI7" s="38">
        <v>61807.26</v>
      </c>
      <c r="BJ7" s="38">
        <v>1113.76</v>
      </c>
      <c r="BK7" s="38">
        <v>1125.69</v>
      </c>
      <c r="BL7" s="38">
        <v>1134.67</v>
      </c>
      <c r="BM7" s="38">
        <v>1144.79</v>
      </c>
      <c r="BN7" s="38">
        <v>1061.58</v>
      </c>
      <c r="BO7" s="38">
        <v>1141.75</v>
      </c>
      <c r="BP7" s="38">
        <v>0.67</v>
      </c>
      <c r="BQ7" s="38">
        <v>2.21</v>
      </c>
      <c r="BR7" s="38">
        <v>1.21</v>
      </c>
      <c r="BS7" s="38">
        <v>4.8</v>
      </c>
      <c r="BT7" s="38">
        <v>1.01</v>
      </c>
      <c r="BU7" s="38">
        <v>34.25</v>
      </c>
      <c r="BV7" s="38">
        <v>46.48</v>
      </c>
      <c r="BW7" s="38">
        <v>40.6</v>
      </c>
      <c r="BX7" s="38">
        <v>56.04</v>
      </c>
      <c r="BY7" s="38">
        <v>58.52</v>
      </c>
      <c r="BZ7" s="38">
        <v>54.93</v>
      </c>
      <c r="CA7" s="38">
        <v>49543.58</v>
      </c>
      <c r="CB7" s="38">
        <v>14285.61</v>
      </c>
      <c r="CC7" s="38">
        <v>27915.51</v>
      </c>
      <c r="CD7" s="38">
        <v>6383.62</v>
      </c>
      <c r="CE7" s="38">
        <v>30079.15</v>
      </c>
      <c r="CF7" s="38">
        <v>501.18</v>
      </c>
      <c r="CG7" s="38">
        <v>376.61</v>
      </c>
      <c r="CH7" s="38">
        <v>440.03</v>
      </c>
      <c r="CI7" s="38">
        <v>304.35000000000002</v>
      </c>
      <c r="CJ7" s="38">
        <v>296.3</v>
      </c>
      <c r="CK7" s="38">
        <v>292.18</v>
      </c>
      <c r="CL7" s="38">
        <v>41.5</v>
      </c>
      <c r="CM7" s="38">
        <v>38.159999999999997</v>
      </c>
      <c r="CN7" s="38">
        <v>41.91</v>
      </c>
      <c r="CO7" s="38">
        <v>28.12</v>
      </c>
      <c r="CP7" s="38">
        <v>31.36</v>
      </c>
      <c r="CQ7" s="38">
        <v>57.55</v>
      </c>
      <c r="CR7" s="38">
        <v>57.43</v>
      </c>
      <c r="CS7" s="38">
        <v>57.29</v>
      </c>
      <c r="CT7" s="38">
        <v>55.9</v>
      </c>
      <c r="CU7" s="38">
        <v>57.3</v>
      </c>
      <c r="CV7" s="38">
        <v>56.91</v>
      </c>
      <c r="CW7" s="38">
        <v>0.83</v>
      </c>
      <c r="CX7" s="38">
        <v>3.01</v>
      </c>
      <c r="CY7" s="38">
        <v>1.54</v>
      </c>
      <c r="CZ7" s="38">
        <v>8.82</v>
      </c>
      <c r="DA7" s="38">
        <v>1.79</v>
      </c>
      <c r="DB7" s="38">
        <v>74.14</v>
      </c>
      <c r="DC7" s="38">
        <v>73.83</v>
      </c>
      <c r="DD7" s="38">
        <v>73.69</v>
      </c>
      <c r="DE7" s="38">
        <v>73.28</v>
      </c>
      <c r="DF7" s="38">
        <v>72.42</v>
      </c>
      <c r="DG7" s="38">
        <v>74.25</v>
      </c>
      <c r="DH7" s="38"/>
      <c r="DI7" s="38"/>
      <c r="DJ7" s="38"/>
      <c r="DK7" s="38"/>
      <c r="DL7" s="38"/>
      <c r="DM7" s="38"/>
      <c r="DN7" s="38"/>
      <c r="DO7" s="38"/>
      <c r="DP7" s="38"/>
      <c r="DQ7" s="38"/>
      <c r="DR7" s="38"/>
      <c r="DS7" s="38"/>
      <c r="DT7" s="38"/>
      <c r="DU7" s="38"/>
      <c r="DV7" s="38"/>
      <c r="DW7" s="38"/>
      <c r="DX7" s="38"/>
      <c r="DY7" s="38"/>
      <c r="DZ7" s="38"/>
      <c r="EA7" s="38"/>
      <c r="EB7" s="38"/>
      <c r="EC7" s="38"/>
      <c r="ED7" s="38">
        <v>0</v>
      </c>
      <c r="EE7" s="38">
        <v>0</v>
      </c>
      <c r="EF7" s="38">
        <v>0</v>
      </c>
      <c r="EG7" s="38">
        <v>0</v>
      </c>
      <c r="EH7" s="38">
        <v>1.66</v>
      </c>
      <c r="EI7" s="38">
        <v>0.8</v>
      </c>
      <c r="EJ7" s="38">
        <v>0.69</v>
      </c>
      <c r="EK7" s="38">
        <v>0.65</v>
      </c>
      <c r="EL7" s="38">
        <v>0.53</v>
      </c>
      <c r="EM7" s="38">
        <v>0.72</v>
      </c>
      <c r="EN7" s="38">
        <v>0.72</v>
      </c>
    </row>
    <row r="8" spans="1:144">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row>
    <row r="9" spans="1:144">
      <c r="A9" s="40"/>
      <c r="B9" s="40" t="s">
        <v>116</v>
      </c>
      <c r="C9" s="40" t="s">
        <v>117</v>
      </c>
      <c r="D9" s="40" t="s">
        <v>118</v>
      </c>
      <c r="E9" s="40" t="s">
        <v>119</v>
      </c>
      <c r="F9" s="40" t="s">
        <v>120</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cp:lastPrinted>2019-01-30T00:18:33Z</cp:lastPrinted>
  <dcterms:created xsi:type="dcterms:W3CDTF">2018-12-03T08:42:17Z</dcterms:created>
  <dcterms:modified xsi:type="dcterms:W3CDTF">2019-01-30T01:13:23Z</dcterms:modified>
  <cp:category/>
</cp:coreProperties>
</file>