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sIu0f3Arr5S4v4IwePApdc7cyY94YNxFAzYVve4M1J2DJykmv2RjcdErKd37ZM9RS6BiGCqL/58gphiXSK3IKg==" workbookSaltValue="Tw6Jwh4x0ZCQFyJUx+rdPg=="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<sst xmlns="http://schemas.openxmlformats.org/spreadsheetml/2006/main" count="240" uniqueCount="125">
  <si>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</si>
  <si>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</si>
  <si>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</si>
  <si>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</si>
  <si>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</si>
  <si>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</si>
  <si>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</si>
  <si>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</si>
  <si>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</si>
  <si>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</si>
  <si>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</si>
  <si>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</si>
  <si>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</si>
  <si>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</si>
  <si>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</si>
  <si>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</si>
  <si>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</si>
  <si>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</si>
  <si>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</si>
  <si>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</si>
  <si>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</si>
  <si>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</si>
  <si>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</si>
  <si>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</si>
  <si>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</si>
  <si>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</si>
  <si>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</si>
  <si>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</si>
  <si>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</si>
  <si>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</si>
  <si>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</si>
  <si>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</si>
  <si>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</si>
  <si>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</si>
  <si>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</si>
  <si>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</si>
  <si>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</si>
  <si>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</si>
  <si>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</si>
  <si>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</si>
  <si>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</si>
  <si>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</si>
  <si>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</si>
  <si>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</si>
  <si>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</si>
  <si>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</si>
  <si>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</si>
  <si>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</si>
  <si>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</si>
  <si>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</si>
  <si>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</si>
  <si>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</si>
  <si>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</si>
  <si>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</si>
  <si>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</si>
  <si>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</si>
  <si>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</si>
  <si>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</si>
  <si>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</si>
  <si>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</si>
  <si>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</si>
  <si>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</si>
  <si>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</si>
  <si>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</si>
  <si>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</si>
  <si>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</si>
  <si>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</si>
  <si>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</si>
  <si>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</si>
  <si>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</si>
  <si>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</si>
  <si>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</si>
  <si>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</si>
  <si>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</si>
  <si>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</si>
  <si>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</si>
  <si>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</si>
  <si>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</si>
  <si>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</si>
  <si>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</si>
  <si>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</si>
  <si>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</si>
  <si>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</si>
  <si>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</si>
  <si>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</si>
  <si>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</si>
  <si>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</si>
  <si>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</si>
  <si>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</si>
  <si>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</si>
  <si>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</si>
  <si>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</si>
  <si>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</si>
  <si>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</si>
  <si>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</si>
  <si>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</si>
  <si>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</si>
  <si>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</si>
  <si>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</si>
  <si>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</si>
  <si>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</si>
  <si>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</si>
  <si>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</si>
  <si>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</si>
  <si>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</si>
  <si>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</si>
  <si>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</si>
  <si>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</si>
  <si>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</si>
  <si>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葛尾村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</si>
  <si>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</si>
  <si>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</si>
  <si>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</si>
  <si>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</si>
  <si>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</si>
  <si>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</si>
  <si>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</si>
  <si>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</si>
  <si>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</si>
  <si>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</si>
  <si>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</si>
  <si>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</si>
  <si>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本村では、震災後平成28年3月まで浄水場が休止している状態で、H25～H27の数値については、参考値となっている。
　平成29年度から通常営業となり、避難による水道料の減免も終了したところであるが、原子力災害による東電の営業賠償がまとめて支払われたため、収支比率が急速にあがっているように見えてしまっているため比較が困難である。</t>
    <rPh sb="76" eb="78">
      <t>ヒナン</t>
    </rPh>
    <rPh sb="88" eb="90">
      <t>シュウリョウ</t>
    </rPh>
    <rPh sb="100" eb="103">
      <t>ゲンシリョク</t>
    </rPh>
    <rPh sb="103" eb="105">
      <t>サイガイ</t>
    </rPh>
    <rPh sb="108" eb="110">
      <t>トウデン</t>
    </rPh>
    <rPh sb="111" eb="113">
      <t>エイギョウ</t>
    </rPh>
    <rPh sb="113" eb="115">
      <t>バイショウ</t>
    </rPh>
    <rPh sb="120" eb="122">
      <t>シハラ</t>
    </rPh>
    <rPh sb="128" eb="130">
      <t>シュウシ</t>
    </rPh>
    <rPh sb="130" eb="132">
      <t>ヒリツ</t>
    </rPh>
    <rPh sb="133" eb="135">
      <t>キュウソク</t>
    </rPh>
    <rPh sb="145" eb="146">
      <t>ミ</t>
    </rPh>
    <phoneticPr fontId="4"/>
  </si>
  <si>
    <t>　経営戦略の策定が間に合っていないため管路経年化率等の数値がでていない。
　平成29年度について、管路の更新については実施していない。</t>
    <phoneticPr fontId="4"/>
  </si>
  <si>
    <t>　経営戦略の策定については、現状震災等により業務量が増大している状況が継続しており、人員が不足しているため検討中となっている。</t>
    <rPh sb="35" eb="37">
      <t>ケイゾク</t>
    </rPh>
    <rPh sb="42" eb="44">
      <t>ジンイン</t>
    </rPh>
    <rPh sb="45" eb="47">
      <t>フソク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</si>
</sst>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formatCode="#,##0.00;&quot;△&quot;#,##0.00;&quot;-&quot;">
                  <c:v>14.13</c:v>
                </c:pt>
                <c:pt idx="3">
                  <c:v>0</c:v>
                </c:pt>
                <c:pt idx="4">
                  <c:v>0</c:v>
                </c:pt>
              </c:numCache>
            </c:numRef>
          </c:val>
          <c:extLst xmlns:c16r2="http://schemas.microsoft.com/office/drawing/2015/06/chart">
            <c:ext xmlns:c16="http://schemas.microsoft.com/office/drawing/2014/chart" uri="{C3380CC4-5D6E-409C-BE32-E72D297353CC}">
              <c16:uniqueId val="{00000000-E0B5-4525-BBB4-1CA0584DBE8A}"/>
            </c:ext>
          </c:extLst>
        </c:ser>
        <c:dLbls>
          <c:showLegendKey val="0"/>
          <c:showVal val="0"/>
          <c:showCatName val="0"/>
          <c:showSerName val="0"/>
          <c:showPercent val="0"/>
          <c:showBubbleSize val="0"/>
        </c:dLbls>
        <c:gapWidth val="150"/>
        <c:axId val="34295168"/>
        <c:axId val="3430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E0B5-4525-BBB4-1CA0584DBE8A}"/>
            </c:ext>
          </c:extLst>
        </c:ser>
        <c:dLbls>
          <c:showLegendKey val="0"/>
          <c:showVal val="0"/>
          <c:showCatName val="0"/>
          <c:showSerName val="0"/>
          <c:showPercent val="0"/>
          <c:showBubbleSize val="0"/>
        </c:dLbls>
        <c:marker val="1"/>
        <c:smooth val="0"/>
        <c:axId val="34295168"/>
        <c:axId val="34305536"/>
      </c:lineChart>
      <c:dateAx>
        <c:axId val="34295168"/>
        <c:scaling>
          <c:orientation val="minMax"/>
        </c:scaling>
        <c:delete val="1"/>
        <c:axPos val="b"/>
        <c:numFmt formatCode="ge" sourceLinked="1"/>
        <c:majorTickMark val="none"/>
        <c:minorTickMark val="none"/>
        <c:tickLblPos val="none"/>
        <c:crossAx val="34305536"/>
        <c:crosses val="autoZero"/>
        <c:auto val="1"/>
        <c:lblOffset val="100"/>
        <c:baseTimeUnit val="years"/>
      </c:dateAx>
      <c:valAx>
        <c:axId val="3430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9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77" l="0.70000000000000062" r="0.70000000000000062" t="0.750000000000013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63.34</c:v>
                </c:pt>
                <c:pt idx="1">
                  <c:v>46.77</c:v>
                </c:pt>
                <c:pt idx="2">
                  <c:v>39.799999999999997</c:v>
                </c:pt>
                <c:pt idx="3">
                  <c:v>36.47</c:v>
                </c:pt>
                <c:pt idx="4">
                  <c:v>41.6</c:v>
                </c:pt>
              </c:numCache>
            </c:numRef>
          </c:val>
          <c:extLst xmlns:c16r2="http://schemas.microsoft.com/office/drawing/2015/06/chart">
            <c:ext xmlns:c16="http://schemas.microsoft.com/office/drawing/2014/chart" uri="{C3380CC4-5D6E-409C-BE32-E72D297353CC}">
              <c16:uniqueId val="{00000000-234E-4561-91C3-92432B992BEC}"/>
            </c:ext>
          </c:extLst>
        </c:ser>
        <c:dLbls>
          <c:showLegendKey val="0"/>
          <c:showVal val="0"/>
          <c:showCatName val="0"/>
          <c:showSerName val="0"/>
          <c:showPercent val="0"/>
          <c:showBubbleSize val="0"/>
        </c:dLbls>
        <c:gapWidth val="150"/>
        <c:axId val="35920896"/>
        <c:axId val="3592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234E-4561-91C3-92432B992BEC}"/>
            </c:ext>
          </c:extLst>
        </c:ser>
        <c:dLbls>
          <c:showLegendKey val="0"/>
          <c:showVal val="0"/>
          <c:showCatName val="0"/>
          <c:showSerName val="0"/>
          <c:showPercent val="0"/>
          <c:showBubbleSize val="0"/>
        </c:dLbls>
        <c:marker val="1"/>
        <c:smooth val="0"/>
        <c:axId val="35920896"/>
        <c:axId val="35927168"/>
      </c:lineChart>
      <c:dateAx>
        <c:axId val="35920896"/>
        <c:scaling>
          <c:orientation val="minMax"/>
        </c:scaling>
        <c:delete val="1"/>
        <c:axPos val="b"/>
        <c:numFmt formatCode="ge" sourceLinked="1"/>
        <c:majorTickMark val="none"/>
        <c:minorTickMark val="none"/>
        <c:tickLblPos val="none"/>
        <c:crossAx val="35927168"/>
        <c:crosses val="autoZero"/>
        <c:auto val="1"/>
        <c:lblOffset val="100"/>
        <c:baseTimeUnit val="years"/>
      </c:dateAx>
      <c:valAx>
        <c:axId val="3592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92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17.670000000000002</c:v>
                </c:pt>
                <c:pt idx="1">
                  <c:v>31.91</c:v>
                </c:pt>
                <c:pt idx="2">
                  <c:v>32.82</c:v>
                </c:pt>
                <c:pt idx="3">
                  <c:v>42.78</c:v>
                </c:pt>
                <c:pt idx="4">
                  <c:v>54.57</c:v>
                </c:pt>
              </c:numCache>
            </c:numRef>
          </c:val>
          <c:extLst xmlns:c16r2="http://schemas.microsoft.com/office/drawing/2015/06/chart">
            <c:ext xmlns:c16="http://schemas.microsoft.com/office/drawing/2014/chart" uri="{C3380CC4-5D6E-409C-BE32-E72D297353CC}">
              <c16:uniqueId val="{00000000-0AF5-4B78-895E-F2436751D6D1}"/>
            </c:ext>
          </c:extLst>
        </c:ser>
        <c:dLbls>
          <c:showLegendKey val="0"/>
          <c:showVal val="0"/>
          <c:showCatName val="0"/>
          <c:showSerName val="0"/>
          <c:showPercent val="0"/>
          <c:showBubbleSize val="0"/>
        </c:dLbls>
        <c:gapWidth val="150"/>
        <c:axId val="35651968"/>
        <c:axId val="35653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0AF5-4B78-895E-F2436751D6D1}"/>
            </c:ext>
          </c:extLst>
        </c:ser>
        <c:dLbls>
          <c:showLegendKey val="0"/>
          <c:showVal val="0"/>
          <c:showCatName val="0"/>
          <c:showSerName val="0"/>
          <c:showPercent val="0"/>
          <c:showBubbleSize val="0"/>
        </c:dLbls>
        <c:marker val="1"/>
        <c:smooth val="0"/>
        <c:axId val="35651968"/>
        <c:axId val="35653120"/>
      </c:lineChart>
      <c:dateAx>
        <c:axId val="35651968"/>
        <c:scaling>
          <c:orientation val="minMax"/>
        </c:scaling>
        <c:delete val="1"/>
        <c:axPos val="b"/>
        <c:numFmt formatCode="ge" sourceLinked="1"/>
        <c:majorTickMark val="none"/>
        <c:minorTickMark val="none"/>
        <c:tickLblPos val="none"/>
        <c:crossAx val="35653120"/>
        <c:crosses val="autoZero"/>
        <c:auto val="1"/>
        <c:lblOffset val="100"/>
        <c:baseTimeUnit val="years"/>
      </c:dateAx>
      <c:valAx>
        <c:axId val="3565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5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6"/>
          <c:y val="0.15806945669028544"/>
          <c:w val="0.8602616255212191"/>
          <c:h val="0.5637016888488829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100.03</c:v>
                </c:pt>
                <c:pt idx="1">
                  <c:v>101.38</c:v>
                </c:pt>
                <c:pt idx="2">
                  <c:v>102.93</c:v>
                </c:pt>
                <c:pt idx="3">
                  <c:v>51.8</c:v>
                </c:pt>
                <c:pt idx="4">
                  <c:v>227.89</c:v>
                </c:pt>
              </c:numCache>
            </c:numRef>
          </c:val>
          <c:extLst xmlns:c16r2="http://schemas.microsoft.com/office/drawing/2015/06/chart">
            <c:ext xmlns:c16="http://schemas.microsoft.com/office/drawing/2014/chart" uri="{C3380CC4-5D6E-409C-BE32-E72D297353CC}">
              <c16:uniqueId val="{00000000-9D2D-41C6-B914-FB636D4F8AE1}"/>
            </c:ext>
          </c:extLst>
        </c:ser>
        <c:dLbls>
          <c:showLegendKey val="0"/>
          <c:showVal val="0"/>
          <c:showCatName val="0"/>
          <c:showSerName val="0"/>
          <c:showPercent val="0"/>
          <c:showBubbleSize val="0"/>
        </c:dLbls>
        <c:gapWidth val="150"/>
        <c:axId val="35467264"/>
        <c:axId val="3546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9D2D-41C6-B914-FB636D4F8AE1}"/>
            </c:ext>
          </c:extLst>
        </c:ser>
        <c:dLbls>
          <c:showLegendKey val="0"/>
          <c:showVal val="0"/>
          <c:showCatName val="0"/>
          <c:showSerName val="0"/>
          <c:showPercent val="0"/>
          <c:showBubbleSize val="0"/>
        </c:dLbls>
        <c:marker val="1"/>
        <c:smooth val="0"/>
        <c:axId val="35467264"/>
        <c:axId val="35469184"/>
      </c:lineChart>
      <c:dateAx>
        <c:axId val="35467264"/>
        <c:scaling>
          <c:orientation val="minMax"/>
        </c:scaling>
        <c:delete val="1"/>
        <c:axPos val="b"/>
        <c:numFmt formatCode="ge" sourceLinked="1"/>
        <c:majorTickMark val="none"/>
        <c:minorTickMark val="none"/>
        <c:tickLblPos val="none"/>
        <c:crossAx val="35469184"/>
        <c:crosses val="autoZero"/>
        <c:auto val="1"/>
        <c:lblOffset val="100"/>
        <c:baseTimeUnit val="years"/>
      </c:dateAx>
      <c:valAx>
        <c:axId val="3546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6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21" l="0.70000000000000062" r="0.70000000000000062" t="0.750000000000013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D0D-4437-88CD-6EFAEDB12F06}"/>
            </c:ext>
          </c:extLst>
        </c:ser>
        <c:dLbls>
          <c:showLegendKey val="0"/>
          <c:showVal val="0"/>
          <c:showCatName val="0"/>
          <c:showSerName val="0"/>
          <c:showPercent val="0"/>
          <c:showBubbleSize val="0"/>
        </c:dLbls>
        <c:gapWidth val="150"/>
        <c:axId val="35508608"/>
        <c:axId val="3551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D0D-4437-88CD-6EFAEDB12F06}"/>
            </c:ext>
          </c:extLst>
        </c:ser>
        <c:dLbls>
          <c:showLegendKey val="0"/>
          <c:showVal val="0"/>
          <c:showCatName val="0"/>
          <c:showSerName val="0"/>
          <c:showPercent val="0"/>
          <c:showBubbleSize val="0"/>
        </c:dLbls>
        <c:marker val="1"/>
        <c:smooth val="0"/>
        <c:axId val="35508608"/>
        <c:axId val="35510528"/>
      </c:lineChart>
      <c:dateAx>
        <c:axId val="35508608"/>
        <c:scaling>
          <c:orientation val="minMax"/>
        </c:scaling>
        <c:delete val="1"/>
        <c:axPos val="b"/>
        <c:numFmt formatCode="ge" sourceLinked="1"/>
        <c:majorTickMark val="none"/>
        <c:minorTickMark val="none"/>
        <c:tickLblPos val="none"/>
        <c:crossAx val="35510528"/>
        <c:crosses val="autoZero"/>
        <c:auto val="1"/>
        <c:lblOffset val="100"/>
        <c:baseTimeUnit val="years"/>
      </c:dateAx>
      <c:valAx>
        <c:axId val="3551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0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D5B-4A52-AA93-2843015A6D46}"/>
            </c:ext>
          </c:extLst>
        </c:ser>
        <c:dLbls>
          <c:showLegendKey val="0"/>
          <c:showVal val="0"/>
          <c:showCatName val="0"/>
          <c:showSerName val="0"/>
          <c:showPercent val="0"/>
          <c:showBubbleSize val="0"/>
        </c:dLbls>
        <c:gapWidth val="150"/>
        <c:axId val="35227904"/>
        <c:axId val="3523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D5B-4A52-AA93-2843015A6D46}"/>
            </c:ext>
          </c:extLst>
        </c:ser>
        <c:dLbls>
          <c:showLegendKey val="0"/>
          <c:showVal val="0"/>
          <c:showCatName val="0"/>
          <c:showSerName val="0"/>
          <c:showPercent val="0"/>
          <c:showBubbleSize val="0"/>
        </c:dLbls>
        <c:marker val="1"/>
        <c:smooth val="0"/>
        <c:axId val="35227904"/>
        <c:axId val="35238272"/>
      </c:lineChart>
      <c:dateAx>
        <c:axId val="35227904"/>
        <c:scaling>
          <c:orientation val="minMax"/>
        </c:scaling>
        <c:delete val="1"/>
        <c:axPos val="b"/>
        <c:numFmt formatCode="ge" sourceLinked="1"/>
        <c:majorTickMark val="none"/>
        <c:minorTickMark val="none"/>
        <c:tickLblPos val="none"/>
        <c:crossAx val="35238272"/>
        <c:crosses val="autoZero"/>
        <c:auto val="1"/>
        <c:lblOffset val="100"/>
        <c:baseTimeUnit val="years"/>
      </c:dateAx>
      <c:valAx>
        <c:axId val="3523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22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730-438F-B7FE-4B1058857B5F}"/>
            </c:ext>
          </c:extLst>
        </c:ser>
        <c:dLbls>
          <c:showLegendKey val="0"/>
          <c:showVal val="0"/>
          <c:showCatName val="0"/>
          <c:showSerName val="0"/>
          <c:showPercent val="0"/>
          <c:showBubbleSize val="0"/>
        </c:dLbls>
        <c:gapWidth val="150"/>
        <c:axId val="35327360"/>
        <c:axId val="3534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730-438F-B7FE-4B1058857B5F}"/>
            </c:ext>
          </c:extLst>
        </c:ser>
        <c:dLbls>
          <c:showLegendKey val="0"/>
          <c:showVal val="0"/>
          <c:showCatName val="0"/>
          <c:showSerName val="0"/>
          <c:showPercent val="0"/>
          <c:showBubbleSize val="0"/>
        </c:dLbls>
        <c:marker val="1"/>
        <c:smooth val="0"/>
        <c:axId val="35327360"/>
        <c:axId val="35345920"/>
      </c:lineChart>
      <c:dateAx>
        <c:axId val="35327360"/>
        <c:scaling>
          <c:orientation val="minMax"/>
        </c:scaling>
        <c:delete val="1"/>
        <c:axPos val="b"/>
        <c:numFmt formatCode="ge" sourceLinked="1"/>
        <c:majorTickMark val="none"/>
        <c:minorTickMark val="none"/>
        <c:tickLblPos val="none"/>
        <c:crossAx val="35345920"/>
        <c:crosses val="autoZero"/>
        <c:auto val="1"/>
        <c:lblOffset val="100"/>
        <c:baseTimeUnit val="years"/>
      </c:dateAx>
      <c:valAx>
        <c:axId val="3534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2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33F-487A-845C-98799F89D63F}"/>
            </c:ext>
          </c:extLst>
        </c:ser>
        <c:dLbls>
          <c:showLegendKey val="0"/>
          <c:showVal val="0"/>
          <c:showCatName val="0"/>
          <c:showSerName val="0"/>
          <c:showPercent val="0"/>
          <c:showBubbleSize val="0"/>
        </c:dLbls>
        <c:gapWidth val="150"/>
        <c:axId val="35381248"/>
        <c:axId val="3538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33F-487A-845C-98799F89D63F}"/>
            </c:ext>
          </c:extLst>
        </c:ser>
        <c:dLbls>
          <c:showLegendKey val="0"/>
          <c:showVal val="0"/>
          <c:showCatName val="0"/>
          <c:showSerName val="0"/>
          <c:showPercent val="0"/>
          <c:showBubbleSize val="0"/>
        </c:dLbls>
        <c:marker val="1"/>
        <c:smooth val="0"/>
        <c:axId val="35381248"/>
        <c:axId val="35383168"/>
      </c:lineChart>
      <c:dateAx>
        <c:axId val="35381248"/>
        <c:scaling>
          <c:orientation val="minMax"/>
        </c:scaling>
        <c:delete val="1"/>
        <c:axPos val="b"/>
        <c:numFmt formatCode="ge" sourceLinked="1"/>
        <c:majorTickMark val="none"/>
        <c:minorTickMark val="none"/>
        <c:tickLblPos val="none"/>
        <c:crossAx val="35383168"/>
        <c:crosses val="autoZero"/>
        <c:auto val="1"/>
        <c:lblOffset val="100"/>
        <c:baseTimeUnit val="years"/>
      </c:dateAx>
      <c:valAx>
        <c:axId val="3538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38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15C3-4986-9FE4-B541031B3AD9}"/>
            </c:ext>
          </c:extLst>
        </c:ser>
        <c:dLbls>
          <c:showLegendKey val="0"/>
          <c:showVal val="0"/>
          <c:showCatName val="0"/>
          <c:showSerName val="0"/>
          <c:showPercent val="0"/>
          <c:showBubbleSize val="0"/>
        </c:dLbls>
        <c:gapWidth val="150"/>
        <c:axId val="35422208"/>
        <c:axId val="3542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15C3-4986-9FE4-B541031B3AD9}"/>
            </c:ext>
          </c:extLst>
        </c:ser>
        <c:dLbls>
          <c:showLegendKey val="0"/>
          <c:showVal val="0"/>
          <c:showCatName val="0"/>
          <c:showSerName val="0"/>
          <c:showPercent val="0"/>
          <c:showBubbleSize val="0"/>
        </c:dLbls>
        <c:marker val="1"/>
        <c:smooth val="0"/>
        <c:axId val="35422208"/>
        <c:axId val="35424128"/>
      </c:lineChart>
      <c:dateAx>
        <c:axId val="35422208"/>
        <c:scaling>
          <c:orientation val="minMax"/>
        </c:scaling>
        <c:delete val="1"/>
        <c:axPos val="b"/>
        <c:numFmt formatCode="ge" sourceLinked="1"/>
        <c:majorTickMark val="none"/>
        <c:minorTickMark val="none"/>
        <c:tickLblPos val="none"/>
        <c:crossAx val="35424128"/>
        <c:crosses val="autoZero"/>
        <c:auto val="1"/>
        <c:lblOffset val="100"/>
        <c:baseTimeUnit val="years"/>
      </c:dateAx>
      <c:valAx>
        <c:axId val="3542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2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0</c:v>
                </c:pt>
                <c:pt idx="1">
                  <c:v>0</c:v>
                </c:pt>
                <c:pt idx="2">
                  <c:v>0</c:v>
                </c:pt>
                <c:pt idx="3" formatCode="#,##0.00;&quot;△&quot;#,##0.00;&quot;-&quot;">
                  <c:v>33.65</c:v>
                </c:pt>
                <c:pt idx="4" formatCode="#,##0.00;&quot;△&quot;#,##0.00;&quot;-&quot;">
                  <c:v>59.31</c:v>
                </c:pt>
              </c:numCache>
            </c:numRef>
          </c:val>
          <c:extLst xmlns:c16r2="http://schemas.microsoft.com/office/drawing/2015/06/chart">
            <c:ext xmlns:c16="http://schemas.microsoft.com/office/drawing/2014/chart" uri="{C3380CC4-5D6E-409C-BE32-E72D297353CC}">
              <c16:uniqueId val="{00000000-010D-42FC-AFE0-4148AD193DF1}"/>
            </c:ext>
          </c:extLst>
        </c:ser>
        <c:dLbls>
          <c:showLegendKey val="0"/>
          <c:showVal val="0"/>
          <c:showCatName val="0"/>
          <c:showSerName val="0"/>
          <c:showPercent val="0"/>
          <c:showBubbleSize val="0"/>
        </c:dLbls>
        <c:gapWidth val="150"/>
        <c:axId val="35588352"/>
        <c:axId val="35598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010D-42FC-AFE0-4148AD193DF1}"/>
            </c:ext>
          </c:extLst>
        </c:ser>
        <c:dLbls>
          <c:showLegendKey val="0"/>
          <c:showVal val="0"/>
          <c:showCatName val="0"/>
          <c:showSerName val="0"/>
          <c:showPercent val="0"/>
          <c:showBubbleSize val="0"/>
        </c:dLbls>
        <c:marker val="1"/>
        <c:smooth val="0"/>
        <c:axId val="35588352"/>
        <c:axId val="35598720"/>
      </c:lineChart>
      <c:dateAx>
        <c:axId val="35588352"/>
        <c:scaling>
          <c:orientation val="minMax"/>
        </c:scaling>
        <c:delete val="1"/>
        <c:axPos val="b"/>
        <c:numFmt formatCode="ge" sourceLinked="1"/>
        <c:majorTickMark val="none"/>
        <c:minorTickMark val="none"/>
        <c:tickLblPos val="none"/>
        <c:crossAx val="35598720"/>
        <c:crosses val="autoZero"/>
        <c:auto val="1"/>
        <c:lblOffset val="100"/>
        <c:baseTimeUnit val="years"/>
      </c:dateAx>
      <c:valAx>
        <c:axId val="3559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8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
          <c:y val="0.158069456690285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1150.68</c:v>
                </c:pt>
                <c:pt idx="1">
                  <c:v>20843.7</c:v>
                </c:pt>
                <c:pt idx="2">
                  <c:v>41598.910000000003</c:v>
                </c:pt>
                <c:pt idx="3">
                  <c:v>907.86</c:v>
                </c:pt>
                <c:pt idx="4">
                  <c:v>584.49</c:v>
                </c:pt>
              </c:numCache>
            </c:numRef>
          </c:val>
          <c:extLst xmlns:c16r2="http://schemas.microsoft.com/office/drawing/2015/06/chart">
            <c:ext xmlns:c16="http://schemas.microsoft.com/office/drawing/2014/chart" uri="{C3380CC4-5D6E-409C-BE32-E72D297353CC}">
              <c16:uniqueId val="{00000000-6EFB-4CB4-88D1-DDB961373AFB}"/>
            </c:ext>
          </c:extLst>
        </c:ser>
        <c:dLbls>
          <c:showLegendKey val="0"/>
          <c:showVal val="0"/>
          <c:showCatName val="0"/>
          <c:showSerName val="0"/>
          <c:showPercent val="0"/>
          <c:showBubbleSize val="0"/>
        </c:dLbls>
        <c:gapWidth val="150"/>
        <c:axId val="35625600"/>
        <c:axId val="35644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6EFB-4CB4-88D1-DDB961373AFB}"/>
            </c:ext>
          </c:extLst>
        </c:ser>
        <c:dLbls>
          <c:showLegendKey val="0"/>
          <c:showVal val="0"/>
          <c:showCatName val="0"/>
          <c:showSerName val="0"/>
          <c:showPercent val="0"/>
          <c:showBubbleSize val="0"/>
        </c:dLbls>
        <c:marker val="1"/>
        <c:smooth val="0"/>
        <c:axId val="35625600"/>
        <c:axId val="35644160"/>
      </c:lineChart>
      <c:dateAx>
        <c:axId val="35625600"/>
        <c:scaling>
          <c:orientation val="minMax"/>
        </c:scaling>
        <c:delete val="1"/>
        <c:axPos val="b"/>
        <c:numFmt formatCode="ge" sourceLinked="1"/>
        <c:majorTickMark val="none"/>
        <c:minorTickMark val="none"/>
        <c:tickLblPos val="none"/>
        <c:crossAx val="35644160"/>
        <c:crosses val="autoZero"/>
        <c:auto val="1"/>
        <c:lblOffset val="100"/>
        <c:baseTimeUnit val="years"/>
      </c:dateAx>
      <c:valAx>
        <c:axId val="3564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2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43" l="0.70000000000000062" r="0.70000000000000062" t="0.750000000000013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葛尾村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D4</v>
      </c>
      <c r="X8" s="72"/>
      <c r="Y8" s="72"/>
      <c r="Z8" s="72"/>
      <c r="AA8" s="72"/>
      <c r="AB8" s="72"/>
      <c r="AC8" s="72"/>
      <c r="AD8" s="72" t="str">
        <f>データ!$M$6</f>
        <v>非設置</v>
      </c>
      <c r="AE8" s="72"/>
      <c r="AF8" s="72"/>
      <c r="AG8" s="72"/>
      <c r="AH8" s="72"/>
      <c r="AI8" s="72"/>
      <c r="AJ8" s="72"/>
      <c r="AK8" s="2"/>
      <c r="AL8" s="66">
        <f>データ!$R$6</f>
        <v>1442</v>
      </c>
      <c r="AM8" s="66"/>
      <c r="AN8" s="66"/>
      <c r="AO8" s="66"/>
      <c r="AP8" s="66"/>
      <c r="AQ8" s="66"/>
      <c r="AR8" s="66"/>
      <c r="AS8" s="66"/>
      <c r="AT8" s="65">
        <f>データ!$S$6</f>
        <v>84.37</v>
      </c>
      <c r="AU8" s="65"/>
      <c r="AV8" s="65"/>
      <c r="AW8" s="65"/>
      <c r="AX8" s="65"/>
      <c r="AY8" s="65"/>
      <c r="AZ8" s="65"/>
      <c r="BA8" s="65"/>
      <c r="BB8" s="65">
        <f>データ!$T$6</f>
        <v>17.09</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6.64</v>
      </c>
      <c r="Q10" s="65"/>
      <c r="R10" s="65"/>
      <c r="S10" s="65"/>
      <c r="T10" s="65"/>
      <c r="U10" s="65"/>
      <c r="V10" s="65"/>
      <c r="W10" s="66">
        <f>データ!$Q$6</f>
        <v>3348</v>
      </c>
      <c r="X10" s="66"/>
      <c r="Y10" s="66"/>
      <c r="Z10" s="66"/>
      <c r="AA10" s="66"/>
      <c r="AB10" s="66"/>
      <c r="AC10" s="66"/>
      <c r="AD10" s="2"/>
      <c r="AE10" s="2"/>
      <c r="AF10" s="2"/>
      <c r="AG10" s="2"/>
      <c r="AH10" s="2"/>
      <c r="AI10" s="2"/>
      <c r="AJ10" s="2"/>
      <c r="AK10" s="2"/>
      <c r="AL10" s="66">
        <f>データ!$U$6</f>
        <v>95</v>
      </c>
      <c r="AM10" s="66"/>
      <c r="AN10" s="66"/>
      <c r="AO10" s="66"/>
      <c r="AP10" s="66"/>
      <c r="AQ10" s="66"/>
      <c r="AR10" s="66"/>
      <c r="AS10" s="66"/>
      <c r="AT10" s="65">
        <f>データ!$V$6</f>
        <v>1.32</v>
      </c>
      <c r="AU10" s="65"/>
      <c r="AV10" s="65"/>
      <c r="AW10" s="65"/>
      <c r="AX10" s="65"/>
      <c r="AY10" s="65"/>
      <c r="AZ10" s="65"/>
      <c r="BA10" s="65"/>
      <c r="BB10" s="65">
        <f>データ!$W$6</f>
        <v>71.97</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55</v>
      </c>
      <c r="O85" s="26" t="str">
        <f>データ!EN6</f>
        <v>【0.72】</v>
      </c>
    </row>
  </sheetData>
  <sheetProtection algorithmName="SHA-512" hashValue="JFFBNLdOO6zm6gNwapw7/pkoVNWiVavNvoCY4zGD36d8XwQpm+gN8mRWTYWlJ6IMAMSukE3IlNolMcjktE2x6w==" saltValue="Vovo2TEJyNfeWjg0tUFWdQ=="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56</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57</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58</v>
      </c>
      <c r="B3" s="29" t="s">
        <v>59</v>
      </c>
      <c r="C3" s="29" t="s">
        <v>60</v>
      </c>
      <c r="D3" s="29" t="s">
        <v>61</v>
      </c>
      <c r="E3" s="29" t="s">
        <v>62</v>
      </c>
      <c r="F3" s="29" t="s">
        <v>63</v>
      </c>
      <c r="G3" s="29" t="s">
        <v>64</v>
      </c>
      <c r="H3" s="76" t="s">
        <v>65</v>
      </c>
      <c r="I3" s="77"/>
      <c r="J3" s="77"/>
      <c r="K3" s="77"/>
      <c r="L3" s="77"/>
      <c r="M3" s="77"/>
      <c r="N3" s="77"/>
      <c r="O3" s="77"/>
      <c r="P3" s="77"/>
      <c r="Q3" s="77"/>
      <c r="R3" s="77"/>
      <c r="S3" s="77"/>
      <c r="T3" s="77"/>
      <c r="U3" s="77"/>
      <c r="V3" s="77"/>
      <c r="W3" s="78"/>
      <c r="X3" s="82" t="s">
        <v>66</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68</v>
      </c>
      <c r="B4" s="30"/>
      <c r="C4" s="30"/>
      <c r="D4" s="30"/>
      <c r="E4" s="30"/>
      <c r="F4" s="30"/>
      <c r="G4" s="30"/>
      <c r="H4" s="79"/>
      <c r="I4" s="80"/>
      <c r="J4" s="80"/>
      <c r="K4" s="80"/>
      <c r="L4" s="80"/>
      <c r="M4" s="80"/>
      <c r="N4" s="80"/>
      <c r="O4" s="80"/>
      <c r="P4" s="80"/>
      <c r="Q4" s="80"/>
      <c r="R4" s="80"/>
      <c r="S4" s="80"/>
      <c r="T4" s="80"/>
      <c r="U4" s="80"/>
      <c r="V4" s="80"/>
      <c r="W4" s="81"/>
      <c r="X4" s="75" t="s">
        <v>69</v>
      </c>
      <c r="Y4" s="75"/>
      <c r="Z4" s="75"/>
      <c r="AA4" s="75"/>
      <c r="AB4" s="75"/>
      <c r="AC4" s="75"/>
      <c r="AD4" s="75"/>
      <c r="AE4" s="75"/>
      <c r="AF4" s="75"/>
      <c r="AG4" s="75"/>
      <c r="AH4" s="75"/>
      <c r="AI4" s="75" t="s">
        <v>70</v>
      </c>
      <c r="AJ4" s="75"/>
      <c r="AK4" s="75"/>
      <c r="AL4" s="75"/>
      <c r="AM4" s="75"/>
      <c r="AN4" s="75"/>
      <c r="AO4" s="75"/>
      <c r="AP4" s="75"/>
      <c r="AQ4" s="75"/>
      <c r="AR4" s="75"/>
      <c r="AS4" s="75"/>
      <c r="AT4" s="75" t="s">
        <v>71</v>
      </c>
      <c r="AU4" s="75"/>
      <c r="AV4" s="75"/>
      <c r="AW4" s="75"/>
      <c r="AX4" s="75"/>
      <c r="AY4" s="75"/>
      <c r="AZ4" s="75"/>
      <c r="BA4" s="75"/>
      <c r="BB4" s="75"/>
      <c r="BC4" s="75"/>
      <c r="BD4" s="75"/>
      <c r="BE4" s="75" t="s">
        <v>72</v>
      </c>
      <c r="BF4" s="75"/>
      <c r="BG4" s="75"/>
      <c r="BH4" s="75"/>
      <c r="BI4" s="75"/>
      <c r="BJ4" s="75"/>
      <c r="BK4" s="75"/>
      <c r="BL4" s="75"/>
      <c r="BM4" s="75"/>
      <c r="BN4" s="75"/>
      <c r="BO4" s="75"/>
      <c r="BP4" s="75" t="s">
        <v>73</v>
      </c>
      <c r="BQ4" s="75"/>
      <c r="BR4" s="75"/>
      <c r="BS4" s="75"/>
      <c r="BT4" s="75"/>
      <c r="BU4" s="75"/>
      <c r="BV4" s="75"/>
      <c r="BW4" s="75"/>
      <c r="BX4" s="75"/>
      <c r="BY4" s="75"/>
      <c r="BZ4" s="75"/>
      <c r="CA4" s="75" t="s">
        <v>74</v>
      </c>
      <c r="CB4" s="75"/>
      <c r="CC4" s="75"/>
      <c r="CD4" s="75"/>
      <c r="CE4" s="75"/>
      <c r="CF4" s="75"/>
      <c r="CG4" s="75"/>
      <c r="CH4" s="75"/>
      <c r="CI4" s="75"/>
      <c r="CJ4" s="75"/>
      <c r="CK4" s="75"/>
      <c r="CL4" s="75" t="s">
        <v>75</v>
      </c>
      <c r="CM4" s="75"/>
      <c r="CN4" s="75"/>
      <c r="CO4" s="75"/>
      <c r="CP4" s="75"/>
      <c r="CQ4" s="75"/>
      <c r="CR4" s="75"/>
      <c r="CS4" s="75"/>
      <c r="CT4" s="75"/>
      <c r="CU4" s="75"/>
      <c r="CV4" s="75"/>
      <c r="CW4" s="75" t="s">
        <v>76</v>
      </c>
      <c r="CX4" s="75"/>
      <c r="CY4" s="75"/>
      <c r="CZ4" s="75"/>
      <c r="DA4" s="75"/>
      <c r="DB4" s="75"/>
      <c r="DC4" s="75"/>
      <c r="DD4" s="75"/>
      <c r="DE4" s="75"/>
      <c r="DF4" s="75"/>
      <c r="DG4" s="75"/>
      <c r="DH4" s="75" t="s">
        <v>77</v>
      </c>
      <c r="DI4" s="75"/>
      <c r="DJ4" s="75"/>
      <c r="DK4" s="75"/>
      <c r="DL4" s="75"/>
      <c r="DM4" s="75"/>
      <c r="DN4" s="75"/>
      <c r="DO4" s="75"/>
      <c r="DP4" s="75"/>
      <c r="DQ4" s="75"/>
      <c r="DR4" s="75"/>
      <c r="DS4" s="75" t="s">
        <v>78</v>
      </c>
      <c r="DT4" s="75"/>
      <c r="DU4" s="75"/>
      <c r="DV4" s="75"/>
      <c r="DW4" s="75"/>
      <c r="DX4" s="75"/>
      <c r="DY4" s="75"/>
      <c r="DZ4" s="75"/>
      <c r="EA4" s="75"/>
      <c r="EB4" s="75"/>
      <c r="EC4" s="75"/>
      <c r="ED4" s="75" t="s">
        <v>79</v>
      </c>
      <c r="EE4" s="75"/>
      <c r="EF4" s="75"/>
      <c r="EG4" s="75"/>
      <c r="EH4" s="75"/>
      <c r="EI4" s="75"/>
      <c r="EJ4" s="75"/>
      <c r="EK4" s="75"/>
      <c r="EL4" s="75"/>
      <c r="EM4" s="75"/>
      <c r="EN4" s="75"/>
    </row>
    <row r="5" spans="1:144" x14ac:dyDescent="0.15">
      <c r="A5" s="28" t="s">
        <v>80</v>
      </c>
      <c r="B5" s="31"/>
      <c r="C5" s="31"/>
      <c r="D5" s="31"/>
      <c r="E5" s="31"/>
      <c r="F5" s="31"/>
      <c r="G5" s="31"/>
      <c r="H5" s="32" t="s">
        <v>81</v>
      </c>
      <c r="I5" s="32" t="s">
        <v>82</v>
      </c>
      <c r="J5" s="32" t="s">
        <v>83</v>
      </c>
      <c r="K5" s="32" t="s">
        <v>84</v>
      </c>
      <c r="L5" s="32" t="s">
        <v>85</v>
      </c>
      <c r="M5" s="32" t="s">
        <v>86</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41</v>
      </c>
      <c r="AI5" s="32" t="s">
        <v>97</v>
      </c>
      <c r="AJ5" s="32" t="s">
        <v>98</v>
      </c>
      <c r="AK5" s="32" t="s">
        <v>99</v>
      </c>
      <c r="AL5" s="32" t="s">
        <v>100</v>
      </c>
      <c r="AM5" s="32" t="s">
        <v>101</v>
      </c>
      <c r="AN5" s="32" t="s">
        <v>102</v>
      </c>
      <c r="AO5" s="32" t="s">
        <v>103</v>
      </c>
      <c r="AP5" s="32" t="s">
        <v>104</v>
      </c>
      <c r="AQ5" s="32" t="s">
        <v>105</v>
      </c>
      <c r="AR5" s="32" t="s">
        <v>106</v>
      </c>
      <c r="AS5" s="32" t="s">
        <v>107</v>
      </c>
      <c r="AT5" s="32" t="s">
        <v>97</v>
      </c>
      <c r="AU5" s="32" t="s">
        <v>98</v>
      </c>
      <c r="AV5" s="32" t="s">
        <v>99</v>
      </c>
      <c r="AW5" s="32" t="s">
        <v>100</v>
      </c>
      <c r="AX5" s="32" t="s">
        <v>101</v>
      </c>
      <c r="AY5" s="32" t="s">
        <v>102</v>
      </c>
      <c r="AZ5" s="32" t="s">
        <v>103</v>
      </c>
      <c r="BA5" s="32" t="s">
        <v>104</v>
      </c>
      <c r="BB5" s="32" t="s">
        <v>105</v>
      </c>
      <c r="BC5" s="32" t="s">
        <v>106</v>
      </c>
      <c r="BD5" s="32" t="s">
        <v>107</v>
      </c>
      <c r="BE5" s="32" t="s">
        <v>97</v>
      </c>
      <c r="BF5" s="32" t="s">
        <v>98</v>
      </c>
      <c r="BG5" s="32" t="s">
        <v>99</v>
      </c>
      <c r="BH5" s="32" t="s">
        <v>100</v>
      </c>
      <c r="BI5" s="32" t="s">
        <v>101</v>
      </c>
      <c r="BJ5" s="32" t="s">
        <v>102</v>
      </c>
      <c r="BK5" s="32" t="s">
        <v>103</v>
      </c>
      <c r="BL5" s="32" t="s">
        <v>104</v>
      </c>
      <c r="BM5" s="32" t="s">
        <v>105</v>
      </c>
      <c r="BN5" s="32" t="s">
        <v>106</v>
      </c>
      <c r="BO5" s="32" t="s">
        <v>107</v>
      </c>
      <c r="BP5" s="32" t="s">
        <v>97</v>
      </c>
      <c r="BQ5" s="32" t="s">
        <v>98</v>
      </c>
      <c r="BR5" s="32" t="s">
        <v>99</v>
      </c>
      <c r="BS5" s="32" t="s">
        <v>100</v>
      </c>
      <c r="BT5" s="32" t="s">
        <v>101</v>
      </c>
      <c r="BU5" s="32" t="s">
        <v>102</v>
      </c>
      <c r="BV5" s="32" t="s">
        <v>103</v>
      </c>
      <c r="BW5" s="32" t="s">
        <v>104</v>
      </c>
      <c r="BX5" s="32" t="s">
        <v>105</v>
      </c>
      <c r="BY5" s="32" t="s">
        <v>106</v>
      </c>
      <c r="BZ5" s="32" t="s">
        <v>107</v>
      </c>
      <c r="CA5" s="32" t="s">
        <v>97</v>
      </c>
      <c r="CB5" s="32" t="s">
        <v>98</v>
      </c>
      <c r="CC5" s="32" t="s">
        <v>99</v>
      </c>
      <c r="CD5" s="32" t="s">
        <v>100</v>
      </c>
      <c r="CE5" s="32" t="s">
        <v>101</v>
      </c>
      <c r="CF5" s="32" t="s">
        <v>102</v>
      </c>
      <c r="CG5" s="32" t="s">
        <v>103</v>
      </c>
      <c r="CH5" s="32" t="s">
        <v>104</v>
      </c>
      <c r="CI5" s="32" t="s">
        <v>105</v>
      </c>
      <c r="CJ5" s="32" t="s">
        <v>106</v>
      </c>
      <c r="CK5" s="32" t="s">
        <v>107</v>
      </c>
      <c r="CL5" s="32" t="s">
        <v>97</v>
      </c>
      <c r="CM5" s="32" t="s">
        <v>98</v>
      </c>
      <c r="CN5" s="32" t="s">
        <v>99</v>
      </c>
      <c r="CO5" s="32" t="s">
        <v>100</v>
      </c>
      <c r="CP5" s="32" t="s">
        <v>101</v>
      </c>
      <c r="CQ5" s="32" t="s">
        <v>102</v>
      </c>
      <c r="CR5" s="32" t="s">
        <v>103</v>
      </c>
      <c r="CS5" s="32" t="s">
        <v>104</v>
      </c>
      <c r="CT5" s="32" t="s">
        <v>105</v>
      </c>
      <c r="CU5" s="32" t="s">
        <v>106</v>
      </c>
      <c r="CV5" s="32" t="s">
        <v>107</v>
      </c>
      <c r="CW5" s="32" t="s">
        <v>97</v>
      </c>
      <c r="CX5" s="32" t="s">
        <v>98</v>
      </c>
      <c r="CY5" s="32" t="s">
        <v>99</v>
      </c>
      <c r="CZ5" s="32" t="s">
        <v>100</v>
      </c>
      <c r="DA5" s="32" t="s">
        <v>101</v>
      </c>
      <c r="DB5" s="32" t="s">
        <v>102</v>
      </c>
      <c r="DC5" s="32" t="s">
        <v>103</v>
      </c>
      <c r="DD5" s="32" t="s">
        <v>104</v>
      </c>
      <c r="DE5" s="32" t="s">
        <v>105</v>
      </c>
      <c r="DF5" s="32" t="s">
        <v>106</v>
      </c>
      <c r="DG5" s="32" t="s">
        <v>107</v>
      </c>
      <c r="DH5" s="32" t="s">
        <v>97</v>
      </c>
      <c r="DI5" s="32" t="s">
        <v>98</v>
      </c>
      <c r="DJ5" s="32" t="s">
        <v>99</v>
      </c>
      <c r="DK5" s="32" t="s">
        <v>100</v>
      </c>
      <c r="DL5" s="32" t="s">
        <v>101</v>
      </c>
      <c r="DM5" s="32" t="s">
        <v>102</v>
      </c>
      <c r="DN5" s="32" t="s">
        <v>103</v>
      </c>
      <c r="DO5" s="32" t="s">
        <v>104</v>
      </c>
      <c r="DP5" s="32" t="s">
        <v>105</v>
      </c>
      <c r="DQ5" s="32" t="s">
        <v>106</v>
      </c>
      <c r="DR5" s="32" t="s">
        <v>107</v>
      </c>
      <c r="DS5" s="32" t="s">
        <v>97</v>
      </c>
      <c r="DT5" s="32" t="s">
        <v>98</v>
      </c>
      <c r="DU5" s="32" t="s">
        <v>99</v>
      </c>
      <c r="DV5" s="32" t="s">
        <v>100</v>
      </c>
      <c r="DW5" s="32" t="s">
        <v>101</v>
      </c>
      <c r="DX5" s="32" t="s">
        <v>102</v>
      </c>
      <c r="DY5" s="32" t="s">
        <v>103</v>
      </c>
      <c r="DZ5" s="32" t="s">
        <v>104</v>
      </c>
      <c r="EA5" s="32" t="s">
        <v>105</v>
      </c>
      <c r="EB5" s="32" t="s">
        <v>106</v>
      </c>
      <c r="EC5" s="32" t="s">
        <v>107</v>
      </c>
      <c r="ED5" s="32" t="s">
        <v>97</v>
      </c>
      <c r="EE5" s="32" t="s">
        <v>98</v>
      </c>
      <c r="EF5" s="32" t="s">
        <v>99</v>
      </c>
      <c r="EG5" s="32" t="s">
        <v>100</v>
      </c>
      <c r="EH5" s="32" t="s">
        <v>101</v>
      </c>
      <c r="EI5" s="32" t="s">
        <v>102</v>
      </c>
      <c r="EJ5" s="32" t="s">
        <v>103</v>
      </c>
      <c r="EK5" s="32" t="s">
        <v>104</v>
      </c>
      <c r="EL5" s="32" t="s">
        <v>105</v>
      </c>
      <c r="EM5" s="32" t="s">
        <v>106</v>
      </c>
      <c r="EN5" s="32" t="s">
        <v>107</v>
      </c>
    </row>
    <row r="6" spans="1:144" s="36" customFormat="1" x14ac:dyDescent="0.15">
      <c r="A6" s="28" t="s">
        <v>108</v>
      </c>
      <c r="B6" s="33">
        <f>B7</f>
        <v>2017</v>
      </c>
      <c r="C6" s="33">
        <f t="shared" ref="C6:W6" si="3">C7</f>
        <v>75485</v>
      </c>
      <c r="D6" s="33">
        <f t="shared" si="3"/>
        <v>47</v>
      </c>
      <c r="E6" s="33">
        <f t="shared" si="3"/>
        <v>1</v>
      </c>
      <c r="F6" s="33">
        <f t="shared" si="3"/>
        <v>0</v>
      </c>
      <c r="G6" s="33">
        <f t="shared" si="3"/>
        <v>0</v>
      </c>
      <c r="H6" s="33" t="str">
        <f t="shared" si="3"/>
        <v>福島県　葛尾村</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6.64</v>
      </c>
      <c r="Q6" s="34">
        <f t="shared" si="3"/>
        <v>3348</v>
      </c>
      <c r="R6" s="34">
        <f t="shared" si="3"/>
        <v>1442</v>
      </c>
      <c r="S6" s="34">
        <f t="shared" si="3"/>
        <v>84.37</v>
      </c>
      <c r="T6" s="34">
        <f t="shared" si="3"/>
        <v>17.09</v>
      </c>
      <c r="U6" s="34">
        <f t="shared" si="3"/>
        <v>95</v>
      </c>
      <c r="V6" s="34">
        <f t="shared" si="3"/>
        <v>1.32</v>
      </c>
      <c r="W6" s="34">
        <f t="shared" si="3"/>
        <v>71.97</v>
      </c>
      <c r="X6" s="35">
        <f>IF(X7="",NA(),X7)</f>
        <v>100.03</v>
      </c>
      <c r="Y6" s="35">
        <f t="shared" ref="Y6:AG6" si="4">IF(Y7="",NA(),Y7)</f>
        <v>101.38</v>
      </c>
      <c r="Z6" s="35">
        <f t="shared" si="4"/>
        <v>102.93</v>
      </c>
      <c r="AA6" s="35">
        <f t="shared" si="4"/>
        <v>51.8</v>
      </c>
      <c r="AB6" s="35">
        <f t="shared" si="4"/>
        <v>227.89</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t="str">
        <f>IF(BE7="",NA(),BE7)</f>
        <v>-</v>
      </c>
      <c r="BF6" s="35" t="str">
        <f t="shared" ref="BF6:BN6" si="7">IF(BF7="",NA(),BF7)</f>
        <v>-</v>
      </c>
      <c r="BG6" s="35" t="str">
        <f t="shared" si="7"/>
        <v>-</v>
      </c>
      <c r="BH6" s="34">
        <f t="shared" si="7"/>
        <v>0</v>
      </c>
      <c r="BI6" s="34">
        <f t="shared" si="7"/>
        <v>0</v>
      </c>
      <c r="BJ6" s="35">
        <f t="shared" si="7"/>
        <v>1462.56</v>
      </c>
      <c r="BK6" s="35">
        <f t="shared" si="7"/>
        <v>1486.62</v>
      </c>
      <c r="BL6" s="35">
        <f t="shared" si="7"/>
        <v>1510.14</v>
      </c>
      <c r="BM6" s="35">
        <f t="shared" si="7"/>
        <v>1595.62</v>
      </c>
      <c r="BN6" s="35">
        <f t="shared" si="7"/>
        <v>1302.33</v>
      </c>
      <c r="BO6" s="34" t="str">
        <f>IF(BO7="","",IF(BO7="-","【-】","【"&amp;SUBSTITUTE(TEXT(BO7,"#,##0.00"),"-","△")&amp;"】"))</f>
        <v>【1,141.75】</v>
      </c>
      <c r="BP6" s="34">
        <f>IF(BP7="",NA(),BP7)</f>
        <v>0</v>
      </c>
      <c r="BQ6" s="34">
        <f t="shared" ref="BQ6:BY6" si="8">IF(BQ7="",NA(),BQ7)</f>
        <v>0</v>
      </c>
      <c r="BR6" s="34">
        <f t="shared" si="8"/>
        <v>0</v>
      </c>
      <c r="BS6" s="35">
        <f t="shared" si="8"/>
        <v>33.65</v>
      </c>
      <c r="BT6" s="35">
        <f t="shared" si="8"/>
        <v>59.31</v>
      </c>
      <c r="BU6" s="35">
        <f t="shared" si="8"/>
        <v>32.39</v>
      </c>
      <c r="BV6" s="35">
        <f t="shared" si="8"/>
        <v>24.39</v>
      </c>
      <c r="BW6" s="35">
        <f t="shared" si="8"/>
        <v>22.67</v>
      </c>
      <c r="BX6" s="35">
        <f t="shared" si="8"/>
        <v>37.92</v>
      </c>
      <c r="BY6" s="35">
        <f t="shared" si="8"/>
        <v>40.89</v>
      </c>
      <c r="BZ6" s="34" t="str">
        <f>IF(BZ7="","",IF(BZ7="-","【-】","【"&amp;SUBSTITUTE(TEXT(BZ7,"#,##0.00"),"-","△")&amp;"】"))</f>
        <v>【54.93】</v>
      </c>
      <c r="CA6" s="35">
        <f>IF(CA7="",NA(),CA7)</f>
        <v>1150.68</v>
      </c>
      <c r="CB6" s="35">
        <f t="shared" ref="CB6:CJ6" si="9">IF(CB7="",NA(),CB7)</f>
        <v>20843.7</v>
      </c>
      <c r="CC6" s="35">
        <f t="shared" si="9"/>
        <v>41598.910000000003</v>
      </c>
      <c r="CD6" s="35">
        <f t="shared" si="9"/>
        <v>907.86</v>
      </c>
      <c r="CE6" s="35">
        <f t="shared" si="9"/>
        <v>584.49</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63.34</v>
      </c>
      <c r="CM6" s="35">
        <f t="shared" ref="CM6:CU6" si="10">IF(CM7="",NA(),CM7)</f>
        <v>46.77</v>
      </c>
      <c r="CN6" s="35">
        <f t="shared" si="10"/>
        <v>39.799999999999997</v>
      </c>
      <c r="CO6" s="35">
        <f t="shared" si="10"/>
        <v>36.47</v>
      </c>
      <c r="CP6" s="35">
        <f t="shared" si="10"/>
        <v>41.6</v>
      </c>
      <c r="CQ6" s="35">
        <f t="shared" si="10"/>
        <v>50.49</v>
      </c>
      <c r="CR6" s="35">
        <f t="shared" si="10"/>
        <v>48.36</v>
      </c>
      <c r="CS6" s="35">
        <f t="shared" si="10"/>
        <v>48.7</v>
      </c>
      <c r="CT6" s="35">
        <f t="shared" si="10"/>
        <v>46.9</v>
      </c>
      <c r="CU6" s="35">
        <f t="shared" si="10"/>
        <v>47.95</v>
      </c>
      <c r="CV6" s="34" t="str">
        <f>IF(CV7="","",IF(CV7="-","【-】","【"&amp;SUBSTITUTE(TEXT(CV7,"#,##0.00"),"-","△")&amp;"】"))</f>
        <v>【56.91】</v>
      </c>
      <c r="CW6" s="35">
        <f>IF(CW7="",NA(),CW7)</f>
        <v>17.670000000000002</v>
      </c>
      <c r="CX6" s="35">
        <f t="shared" ref="CX6:DF6" si="11">IF(CX7="",NA(),CX7)</f>
        <v>31.91</v>
      </c>
      <c r="CY6" s="35">
        <f t="shared" si="11"/>
        <v>32.82</v>
      </c>
      <c r="CZ6" s="35">
        <f t="shared" si="11"/>
        <v>42.78</v>
      </c>
      <c r="DA6" s="35">
        <f t="shared" si="11"/>
        <v>54.57</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5">
        <f t="shared" si="14"/>
        <v>14.13</v>
      </c>
      <c r="EG6" s="34">
        <f t="shared" si="14"/>
        <v>0</v>
      </c>
      <c r="EH6" s="34">
        <f t="shared" si="14"/>
        <v>0</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x14ac:dyDescent="0.15">
      <c r="A7" s="28"/>
      <c r="B7" s="37">
        <v>2017</v>
      </c>
      <c r="C7" s="37">
        <v>75485</v>
      </c>
      <c r="D7" s="37">
        <v>47</v>
      </c>
      <c r="E7" s="37">
        <v>1</v>
      </c>
      <c r="F7" s="37">
        <v>0</v>
      </c>
      <c r="G7" s="37">
        <v>0</v>
      </c>
      <c r="H7" s="37" t="s">
        <v>109</v>
      </c>
      <c r="I7" s="37" t="s">
        <v>110</v>
      </c>
      <c r="J7" s="37" t="s">
        <v>111</v>
      </c>
      <c r="K7" s="37" t="s">
        <v>112</v>
      </c>
      <c r="L7" s="37" t="s">
        <v>113</v>
      </c>
      <c r="M7" s="37" t="s">
        <v>114</v>
      </c>
      <c r="N7" s="38" t="s">
        <v>115</v>
      </c>
      <c r="O7" s="38" t="s">
        <v>116</v>
      </c>
      <c r="P7" s="38">
        <v>6.64</v>
      </c>
      <c r="Q7" s="38">
        <v>3348</v>
      </c>
      <c r="R7" s="38">
        <v>1442</v>
      </c>
      <c r="S7" s="38">
        <v>84.37</v>
      </c>
      <c r="T7" s="38">
        <v>17.09</v>
      </c>
      <c r="U7" s="38">
        <v>95</v>
      </c>
      <c r="V7" s="38">
        <v>1.32</v>
      </c>
      <c r="W7" s="38">
        <v>71.97</v>
      </c>
      <c r="X7" s="38">
        <v>100.03</v>
      </c>
      <c r="Y7" s="38">
        <v>101.38</v>
      </c>
      <c r="Z7" s="38">
        <v>102.93</v>
      </c>
      <c r="AA7" s="38">
        <v>51.8</v>
      </c>
      <c r="AB7" s="38">
        <v>227.89</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t="s">
        <v>115</v>
      </c>
      <c r="BF7" s="38" t="s">
        <v>115</v>
      </c>
      <c r="BG7" s="38" t="s">
        <v>115</v>
      </c>
      <c r="BH7" s="38">
        <v>0</v>
      </c>
      <c r="BI7" s="38">
        <v>0</v>
      </c>
      <c r="BJ7" s="38">
        <v>1462.56</v>
      </c>
      <c r="BK7" s="38">
        <v>1486.62</v>
      </c>
      <c r="BL7" s="38">
        <v>1510.14</v>
      </c>
      <c r="BM7" s="38">
        <v>1595.62</v>
      </c>
      <c r="BN7" s="38">
        <v>1302.33</v>
      </c>
      <c r="BO7" s="38">
        <v>1141.75</v>
      </c>
      <c r="BP7" s="38">
        <v>0</v>
      </c>
      <c r="BQ7" s="38">
        <v>0</v>
      </c>
      <c r="BR7" s="38">
        <v>0</v>
      </c>
      <c r="BS7" s="38">
        <v>33.65</v>
      </c>
      <c r="BT7" s="38">
        <v>59.31</v>
      </c>
      <c r="BU7" s="38">
        <v>32.39</v>
      </c>
      <c r="BV7" s="38">
        <v>24.39</v>
      </c>
      <c r="BW7" s="38">
        <v>22.67</v>
      </c>
      <c r="BX7" s="38">
        <v>37.92</v>
      </c>
      <c r="BY7" s="38">
        <v>40.89</v>
      </c>
      <c r="BZ7" s="38">
        <v>54.93</v>
      </c>
      <c r="CA7" s="38">
        <v>1150.68</v>
      </c>
      <c r="CB7" s="38">
        <v>20843.7</v>
      </c>
      <c r="CC7" s="38">
        <v>41598.910000000003</v>
      </c>
      <c r="CD7" s="38">
        <v>907.86</v>
      </c>
      <c r="CE7" s="38">
        <v>584.49</v>
      </c>
      <c r="CF7" s="38">
        <v>530.83000000000004</v>
      </c>
      <c r="CG7" s="38">
        <v>734.18</v>
      </c>
      <c r="CH7" s="38">
        <v>789.62</v>
      </c>
      <c r="CI7" s="38">
        <v>423.18</v>
      </c>
      <c r="CJ7" s="38">
        <v>383.2</v>
      </c>
      <c r="CK7" s="38">
        <v>292.18</v>
      </c>
      <c r="CL7" s="38">
        <v>63.34</v>
      </c>
      <c r="CM7" s="38">
        <v>46.77</v>
      </c>
      <c r="CN7" s="38">
        <v>39.799999999999997</v>
      </c>
      <c r="CO7" s="38">
        <v>36.47</v>
      </c>
      <c r="CP7" s="38">
        <v>41.6</v>
      </c>
      <c r="CQ7" s="38">
        <v>50.49</v>
      </c>
      <c r="CR7" s="38">
        <v>48.36</v>
      </c>
      <c r="CS7" s="38">
        <v>48.7</v>
      </c>
      <c r="CT7" s="38">
        <v>46.9</v>
      </c>
      <c r="CU7" s="38">
        <v>47.95</v>
      </c>
      <c r="CV7" s="38">
        <v>56.91</v>
      </c>
      <c r="CW7" s="38">
        <v>17.670000000000002</v>
      </c>
      <c r="CX7" s="38">
        <v>31.91</v>
      </c>
      <c r="CY7" s="38">
        <v>32.82</v>
      </c>
      <c r="CZ7" s="38">
        <v>42.78</v>
      </c>
      <c r="DA7" s="38">
        <v>54.57</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14.13</v>
      </c>
      <c r="EG7" s="38">
        <v>0</v>
      </c>
      <c r="EH7" s="38">
        <v>0</v>
      </c>
      <c r="EI7" s="38">
        <v>0.7</v>
      </c>
      <c r="EJ7" s="38">
        <v>0.91</v>
      </c>
      <c r="EK7" s="38">
        <v>1.26</v>
      </c>
      <c r="EL7" s="38">
        <v>0.78</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117</v>
      </c>
      <c r="C9" s="40" t="s">
        <v>118</v>
      </c>
      <c r="D9" s="40" t="s">
        <v>119</v>
      </c>
      <c r="E9" s="40" t="s">
        <v>120</v>
      </c>
      <c r="F9" s="40" t="s">
        <v>121</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59</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2019-02-13T05:16:35Z</cp:lastPrinted>
  <dcterms:created xsi:type="dcterms:W3CDTF">2018-12-03T08:42:16Z</dcterms:created>
  <dcterms:modified xsi:type="dcterms:W3CDTF">2019-02-13T05:18:02Z</dcterms:modified>
  <cp:category/>
</cp:coreProperties>
</file>