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4uZt41Bej4mg1qBLVaYPv8EyPNvUl2emdRf+pAbk1D+DykCOLFohaac0AwWCVkry0403VS0PK93/hjfT0sKVg==" workbookSaltValue="kZPqDeKrDsvvLzfmx5caG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<sst xmlns="http://schemas.openxmlformats.org/spreadsheetml/2006/main" count="237" uniqueCount="123">
  <si>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</si>
  <si>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</si>
  <si>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</si>
  <si>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</si>
  <si>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</si>
  <si>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</si>
  <si>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</si>
  <si>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</si>
  <si>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</si>
  <si>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</si>
  <si>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</si>
  <si>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</si>
  <si>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</si>
  <si>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</si>
  <si>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</si>
  <si>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</si>
  <si>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</si>
  <si>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</si>
  <si>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</si>
  <si>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</si>
  <si>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</si>
  <si>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</si>
  <si>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</si>
  <si>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</si>
  <si>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</si>
  <si>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</si>
  <si>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</si>
  <si>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</si>
  <si>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</si>
  <si>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</si>
  <si>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</si>
  <si>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</si>
  <si>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</si>
  <si>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</si>
  <si>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</si>
  <si>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</si>
  <si>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</si>
  <si>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</si>
  <si>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</si>
  <si>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</si>
  <si>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</si>
  <si>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</si>
  <si>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</si>
  <si>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</si>
  <si>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</si>
  <si>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</si>
  <si>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</si>
  <si>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</si>
  <si>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</si>
  <si>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</si>
  <si>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</si>
  <si>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</si>
  <si>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</si>
  <si>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</si>
  <si>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</si>
  <si>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</si>
  <si>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</si>
  <si>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</si>
  <si>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</si>
  <si>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</si>
  <si>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</si>
  <si>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</si>
  <si>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</si>
  <si>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</si>
  <si>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</si>
  <si>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</si>
  <si>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</si>
  <si>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</si>
  <si>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</si>
  <si>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</si>
  <si>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</si>
  <si>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</si>
  <si>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</si>
  <si>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</si>
  <si>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</si>
  <si>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</si>
  <si>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</si>
  <si>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</si>
  <si>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</si>
  <si>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</si>
  <si>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</si>
  <si>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</si>
  <si>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</si>
  <si>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</si>
  <si>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</si>
  <si>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</si>
  <si>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</si>
  <si>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</si>
  <si>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</si>
  <si>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</si>
  <si>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</si>
  <si>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</si>
  <si>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</si>
  <si>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</si>
  <si>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</si>
  <si>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</si>
  <si>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</si>
  <si>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</si>
  <si>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</si>
  <si>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</si>
  <si>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</si>
  <si>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</si>
  <si>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</si>
  <si>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</si>
  <si>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</si>
  <si>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</si>
  <si>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</si>
  <si>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</si>
  <si>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</si>
  <si>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</si>
  <si>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</si>
  <si>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</si>
  <si>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</si>
  <si>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</si>
  <si>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</si>
  <si>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</si>
  <si>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</si>
  <si>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</si>
  <si>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</si>
  <si>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</si>
  <si>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をみるとどちらも100%を下回っており、一般会計からの繰入金等によって運営している状況である。施説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の見直し等も必要になると考えられる。</t>
    <rPh sb="1" eb="4">
      <t>シュウエキテキ</t>
    </rPh>
    <rPh sb="4" eb="6">
      <t>シュウシ</t>
    </rPh>
    <rPh sb="6" eb="8">
      <t>ヒリツ</t>
    </rPh>
    <rPh sb="8" eb="9">
      <t>オヨ</t>
    </rPh>
    <rPh sb="10" eb="12">
      <t>ケイヒ</t>
    </rPh>
    <rPh sb="12" eb="14">
      <t>カイシュウ</t>
    </rPh>
    <rPh sb="14" eb="15">
      <t>リツ</t>
    </rPh>
    <rPh sb="28" eb="30">
      <t>シタマワ</t>
    </rPh>
    <rPh sb="35" eb="37">
      <t>イッパン</t>
    </rPh>
    <rPh sb="37" eb="39">
      <t>カイケイ</t>
    </rPh>
    <rPh sb="42" eb="44">
      <t>クリイレ</t>
    </rPh>
    <rPh sb="44" eb="45">
      <t>キン</t>
    </rPh>
    <rPh sb="45" eb="46">
      <t>トウ</t>
    </rPh>
    <rPh sb="50" eb="52">
      <t>ウンエイ</t>
    </rPh>
    <rPh sb="56" eb="58">
      <t>ジョウキョウ</t>
    </rPh>
    <rPh sb="62" eb="63">
      <t>セ</t>
    </rPh>
    <rPh sb="63" eb="64">
      <t>セツ</t>
    </rPh>
    <rPh sb="65" eb="68">
      <t>リヨウリツ</t>
    </rPh>
    <rPh sb="69" eb="71">
      <t>ルイジ</t>
    </rPh>
    <rPh sb="71" eb="73">
      <t>ダンタイ</t>
    </rPh>
    <rPh sb="73" eb="76">
      <t>ヘイキンチ</t>
    </rPh>
    <rPh sb="78" eb="79">
      <t>ヒク</t>
    </rPh>
    <rPh sb="81" eb="84">
      <t>リヨウリツ</t>
    </rPh>
    <rPh sb="85" eb="87">
      <t>ゾウカ</t>
    </rPh>
    <rPh sb="89" eb="91">
      <t>ヨチ</t>
    </rPh>
    <rPh sb="96" eb="98">
      <t>ジンコウ</t>
    </rPh>
    <rPh sb="99" eb="101">
      <t>ゲンショウ</t>
    </rPh>
    <rPh sb="101" eb="103">
      <t>ケイコウ</t>
    </rPh>
    <rPh sb="109" eb="111">
      <t>コンゴ</t>
    </rPh>
    <rPh sb="112" eb="114">
      <t>シヨウ</t>
    </rPh>
    <rPh sb="114" eb="115">
      <t>リョウ</t>
    </rPh>
    <rPh sb="115" eb="117">
      <t>シュウニュウ</t>
    </rPh>
    <rPh sb="118" eb="120">
      <t>オオハバ</t>
    </rPh>
    <rPh sb="121" eb="123">
      <t>ゾウカ</t>
    </rPh>
    <rPh sb="127" eb="129">
      <t>ミコ</t>
    </rPh>
    <rPh sb="138" eb="139">
      <t>ヒ</t>
    </rPh>
    <rPh sb="140" eb="141">
      <t>ツヅ</t>
    </rPh>
    <rPh sb="142" eb="144">
      <t>ケイエイ</t>
    </rPh>
    <rPh sb="144" eb="146">
      <t>カイゼン</t>
    </rPh>
    <rPh sb="147" eb="148">
      <t>ハカ</t>
    </rPh>
    <rPh sb="152" eb="154">
      <t>イジョウ</t>
    </rPh>
    <rPh sb="154" eb="156">
      <t>ケイエイ</t>
    </rPh>
    <rPh sb="157" eb="159">
      <t>アッカ</t>
    </rPh>
    <rPh sb="161" eb="163">
      <t>バアイ</t>
    </rPh>
    <rPh sb="164" eb="166">
      <t>リョウキン</t>
    </rPh>
    <rPh sb="166" eb="168">
      <t>スイジュン</t>
    </rPh>
    <rPh sb="169" eb="171">
      <t>ミナオ</t>
    </rPh>
    <rPh sb="172" eb="173">
      <t>トウ</t>
    </rPh>
    <rPh sb="174" eb="176">
      <t>ヒツヨウ</t>
    </rPh>
    <rPh sb="180" eb="181">
      <t>カンガ</t>
    </rPh>
    <phoneticPr fontId="4"/>
  </si>
  <si>
    <t>　現在、収入の大部分を一般会計からの繰入金等に依存している。今後も施設及び管路の維持管理費（修繕費）は増加していくと考えられるため、計画的な更新や料金水準の見直し等が必要になると考えられる。</t>
    <rPh sb="1" eb="3">
      <t>ゲンザイ</t>
    </rPh>
    <rPh sb="4" eb="6">
      <t>シュウニュウ</t>
    </rPh>
    <rPh sb="7" eb="10">
      <t>ダイブブン</t>
    </rPh>
    <rPh sb="11" eb="13">
      <t>イッパン</t>
    </rPh>
    <rPh sb="13" eb="15">
      <t>カイケイ</t>
    </rPh>
    <rPh sb="18" eb="20">
      <t>クリイレ</t>
    </rPh>
    <rPh sb="20" eb="21">
      <t>キン</t>
    </rPh>
    <rPh sb="21" eb="22">
      <t>トウ</t>
    </rPh>
    <rPh sb="23" eb="25">
      <t>イゾン</t>
    </rPh>
    <rPh sb="30" eb="32">
      <t>コンゴ</t>
    </rPh>
    <rPh sb="33" eb="35">
      <t>シセツ</t>
    </rPh>
    <rPh sb="35" eb="36">
      <t>オヨ</t>
    </rPh>
    <rPh sb="37" eb="39">
      <t>カンロ</t>
    </rPh>
    <rPh sb="40" eb="42">
      <t>イジ</t>
    </rPh>
    <rPh sb="42" eb="44">
      <t>カンリ</t>
    </rPh>
    <rPh sb="44" eb="45">
      <t>ヒ</t>
    </rPh>
    <rPh sb="46" eb="48">
      <t>シュウゼン</t>
    </rPh>
    <rPh sb="48" eb="49">
      <t>ヒ</t>
    </rPh>
    <rPh sb="51" eb="53">
      <t>ゾウカ</t>
    </rPh>
    <rPh sb="58" eb="59">
      <t>カンガ</t>
    </rPh>
    <rPh sb="66" eb="69">
      <t>ケイカクテキ</t>
    </rPh>
    <rPh sb="70" eb="72">
      <t>コウシン</t>
    </rPh>
    <rPh sb="73" eb="75">
      <t>リョウキン</t>
    </rPh>
    <rPh sb="75" eb="77">
      <t>スイジュン</t>
    </rPh>
    <rPh sb="78" eb="80">
      <t>ミナオ</t>
    </rPh>
    <rPh sb="81" eb="82">
      <t>トウ</t>
    </rPh>
    <rPh sb="83" eb="85">
      <t>ヒツヨウ</t>
    </rPh>
    <rPh sb="89" eb="90">
      <t>カンガ</t>
    </rPh>
    <phoneticPr fontId="4"/>
  </si>
  <si>
    <t>　現在管路施設については、異常がある箇所をその都度、修繕している状況である。しかし、有収率をみると平成27年度より減少している。漏水等の可能性が高いためパトロール等により改善を図る。また、施設についても老朽化が進み、今後その改築（更新・長寿命化）等が必要になってくる。そのため、施設及び管路ともに計画的に修繕する必要がある。</t>
    <rPh sb="1" eb="3">
      <t>ゲンザイ</t>
    </rPh>
    <rPh sb="3" eb="5">
      <t>カンロ</t>
    </rPh>
    <rPh sb="5" eb="7">
      <t>シセツ</t>
    </rPh>
    <rPh sb="13" eb="15">
      <t>イジョウ</t>
    </rPh>
    <rPh sb="18" eb="20">
      <t>カショ</t>
    </rPh>
    <rPh sb="23" eb="25">
      <t>ツド</t>
    </rPh>
    <rPh sb="26" eb="28">
      <t>シュウゼン</t>
    </rPh>
    <rPh sb="32" eb="34">
      <t>ジョウキョウ</t>
    </rPh>
    <rPh sb="42" eb="43">
      <t>ユウ</t>
    </rPh>
    <rPh sb="43" eb="44">
      <t>シュウ</t>
    </rPh>
    <rPh sb="44" eb="45">
      <t>リツ</t>
    </rPh>
    <rPh sb="49" eb="51">
      <t>ヘイセイ</t>
    </rPh>
    <rPh sb="53" eb="54">
      <t>ネン</t>
    </rPh>
    <rPh sb="54" eb="55">
      <t>ド</t>
    </rPh>
    <rPh sb="57" eb="59">
      <t>ゲンショウ</t>
    </rPh>
    <rPh sb="64" eb="66">
      <t>ロウスイ</t>
    </rPh>
    <rPh sb="66" eb="67">
      <t>トウ</t>
    </rPh>
    <rPh sb="68" eb="70">
      <t>カノウ</t>
    </rPh>
    <rPh sb="70" eb="71">
      <t>セイ</t>
    </rPh>
    <rPh sb="72" eb="73">
      <t>タカ</t>
    </rPh>
    <rPh sb="81" eb="82">
      <t>トウ</t>
    </rPh>
    <rPh sb="85" eb="87">
      <t>カイゼン</t>
    </rPh>
    <rPh sb="88" eb="89">
      <t>ハカ</t>
    </rPh>
    <rPh sb="94" eb="96">
      <t>シセツ</t>
    </rPh>
    <rPh sb="101" eb="104">
      <t>ロウキュウカ</t>
    </rPh>
    <rPh sb="105" eb="106">
      <t>スス</t>
    </rPh>
    <rPh sb="108" eb="109">
      <t>コン</t>
    </rPh>
    <rPh sb="109" eb="110">
      <t>ゴ</t>
    </rPh>
    <rPh sb="112" eb="114">
      <t>カイチク</t>
    </rPh>
    <rPh sb="115" eb="117">
      <t>コウシン</t>
    </rPh>
    <rPh sb="118" eb="119">
      <t>チョウ</t>
    </rPh>
    <rPh sb="119" eb="122">
      <t>ジュミョウカ</t>
    </rPh>
    <rPh sb="123" eb="124">
      <t>トウ</t>
    </rPh>
    <rPh sb="125" eb="127">
      <t>ヒツヨウ</t>
    </rPh>
    <rPh sb="139" eb="141">
      <t>シセツ</t>
    </rPh>
    <rPh sb="141" eb="142">
      <t>オヨ</t>
    </rPh>
    <rPh sb="143" eb="145">
      <t>カンロ</t>
    </rPh>
    <rPh sb="148" eb="151">
      <t>ケイカクテキ</t>
    </rPh>
    <rPh sb="152" eb="154">
      <t>シュウゼン</t>
    </rPh>
    <rPh sb="156" eb="1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</si>
</sst>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BF-4916-9A38-01571A0BD0BA}"/>
            </c:ext>
          </c:extLst>
        </c:ser>
        <c:dLbls>
          <c:showLegendKey val="0"/>
          <c:showVal val="0"/>
          <c:showCatName val="0"/>
          <c:showSerName val="0"/>
          <c:showPercent val="0"/>
          <c:showBubbleSize val="0"/>
        </c:dLbls>
        <c:gapWidth val="150"/>
        <c:axId val="90011520"/>
        <c:axId val="672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43BF-4916-9A38-01571A0BD0BA}"/>
            </c:ext>
          </c:extLst>
        </c:ser>
        <c:dLbls>
          <c:showLegendKey val="0"/>
          <c:showVal val="0"/>
          <c:showCatName val="0"/>
          <c:showSerName val="0"/>
          <c:showPercent val="0"/>
          <c:showBubbleSize val="0"/>
        </c:dLbls>
        <c:marker val="1"/>
        <c:smooth val="0"/>
        <c:axId val="90011520"/>
        <c:axId val="67281280"/>
      </c:lineChart>
      <c:dateAx>
        <c:axId val="90011520"/>
        <c:scaling>
          <c:orientation val="minMax"/>
        </c:scaling>
        <c:delete val="1"/>
        <c:axPos val="b"/>
        <c:numFmt formatCode="ge" sourceLinked="1"/>
        <c:majorTickMark val="none"/>
        <c:minorTickMark val="none"/>
        <c:tickLblPos val="none"/>
        <c:crossAx val="67281280"/>
        <c:crosses val="autoZero"/>
        <c:auto val="1"/>
        <c:lblOffset val="100"/>
        <c:baseTimeUnit val="years"/>
      </c:dateAx>
      <c:valAx>
        <c:axId val="672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48.75</c:v>
                </c:pt>
                <c:pt idx="1">
                  <c:v>47.89</c:v>
                </c:pt>
                <c:pt idx="2">
                  <c:v>48.03</c:v>
                </c:pt>
                <c:pt idx="3">
                  <c:v>52.46</c:v>
                </c:pt>
                <c:pt idx="4">
                  <c:v>56.16</c:v>
                </c:pt>
              </c:numCache>
            </c:numRef>
          </c:val>
          <c:extLst xmlns:c16r2="http://schemas.microsoft.com/office/drawing/2015/06/chart">
            <c:ext xmlns:c16="http://schemas.microsoft.com/office/drawing/2014/chart" uri="{C3380CC4-5D6E-409C-BE32-E72D297353CC}">
              <c16:uniqueId val="{00000000-5699-4DB2-83C6-26DABB6BEB6F}"/>
            </c:ext>
          </c:extLst>
        </c:ser>
        <c:dLbls>
          <c:showLegendKey val="0"/>
          <c:showVal val="0"/>
          <c:showCatName val="0"/>
          <c:showSerName val="0"/>
          <c:showPercent val="0"/>
          <c:showBubbleSize val="0"/>
        </c:dLbls>
        <c:gapWidth val="150"/>
        <c:axId val="95886336"/>
        <c:axId val="9588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5699-4DB2-83C6-26DABB6BEB6F}"/>
            </c:ext>
          </c:extLst>
        </c:ser>
        <c:dLbls>
          <c:showLegendKey val="0"/>
          <c:showVal val="0"/>
          <c:showCatName val="0"/>
          <c:showSerName val="0"/>
          <c:showPercent val="0"/>
          <c:showBubbleSize val="0"/>
        </c:dLbls>
        <c:marker val="1"/>
        <c:smooth val="0"/>
        <c:axId val="95886336"/>
        <c:axId val="95888512"/>
      </c:lineChart>
      <c:dateAx>
        <c:axId val="95886336"/>
        <c:scaling>
          <c:orientation val="minMax"/>
        </c:scaling>
        <c:delete val="1"/>
        <c:axPos val="b"/>
        <c:numFmt formatCode="ge" sourceLinked="1"/>
        <c:majorTickMark val="none"/>
        <c:minorTickMark val="none"/>
        <c:tickLblPos val="none"/>
        <c:crossAx val="95888512"/>
        <c:crosses val="autoZero"/>
        <c:auto val="1"/>
        <c:lblOffset val="100"/>
        <c:baseTimeUnit val="years"/>
      </c:dateAx>
      <c:valAx>
        <c:axId val="95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79.209999999999994</c:v>
                </c:pt>
                <c:pt idx="1">
                  <c:v>81.11</c:v>
                </c:pt>
                <c:pt idx="2">
                  <c:v>82.81</c:v>
                </c:pt>
                <c:pt idx="3">
                  <c:v>75.45</c:v>
                </c:pt>
                <c:pt idx="4">
                  <c:v>70.5</c:v>
                </c:pt>
              </c:numCache>
            </c:numRef>
          </c:val>
          <c:extLst xmlns:c16r2="http://schemas.microsoft.com/office/drawing/2015/06/chart">
            <c:ext xmlns:c16="http://schemas.microsoft.com/office/drawing/2014/chart" uri="{C3380CC4-5D6E-409C-BE32-E72D297353CC}">
              <c16:uniqueId val="{00000000-4905-4490-BB3D-40B673830B27}"/>
            </c:ext>
          </c:extLst>
        </c:ser>
        <c:dLbls>
          <c:showLegendKey val="0"/>
          <c:showVal val="0"/>
          <c:showCatName val="0"/>
          <c:showSerName val="0"/>
          <c:showPercent val="0"/>
          <c:showBubbleSize val="0"/>
        </c:dLbls>
        <c:gapWidth val="150"/>
        <c:axId val="95935872"/>
        <c:axId val="9593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4905-4490-BB3D-40B673830B27}"/>
            </c:ext>
          </c:extLst>
        </c:ser>
        <c:dLbls>
          <c:showLegendKey val="0"/>
          <c:showVal val="0"/>
          <c:showCatName val="0"/>
          <c:showSerName val="0"/>
          <c:showPercent val="0"/>
          <c:showBubbleSize val="0"/>
        </c:dLbls>
        <c:marker val="1"/>
        <c:smooth val="0"/>
        <c:axId val="95935872"/>
        <c:axId val="95938048"/>
      </c:lineChart>
      <c:dateAx>
        <c:axId val="95935872"/>
        <c:scaling>
          <c:orientation val="minMax"/>
        </c:scaling>
        <c:delete val="1"/>
        <c:axPos val="b"/>
        <c:numFmt formatCode="ge" sourceLinked="1"/>
        <c:majorTickMark val="none"/>
        <c:minorTickMark val="none"/>
        <c:tickLblPos val="none"/>
        <c:crossAx val="95938048"/>
        <c:crosses val="autoZero"/>
        <c:auto val="1"/>
        <c:lblOffset val="100"/>
        <c:baseTimeUnit val="years"/>
      </c:dateAx>
      <c:valAx>
        <c:axId val="959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71.72</c:v>
                </c:pt>
                <c:pt idx="1">
                  <c:v>74.67</c:v>
                </c:pt>
                <c:pt idx="2">
                  <c:v>75.099999999999994</c:v>
                </c:pt>
                <c:pt idx="3">
                  <c:v>73.89</c:v>
                </c:pt>
                <c:pt idx="4">
                  <c:v>73.900000000000006</c:v>
                </c:pt>
              </c:numCache>
            </c:numRef>
          </c:val>
          <c:extLst xmlns:c16r2="http://schemas.microsoft.com/office/drawing/2015/06/chart">
            <c:ext xmlns:c16="http://schemas.microsoft.com/office/drawing/2014/chart" uri="{C3380CC4-5D6E-409C-BE32-E72D297353CC}">
              <c16:uniqueId val="{00000000-3554-40C1-9985-C659B1514CB4}"/>
            </c:ext>
          </c:extLst>
        </c:ser>
        <c:dLbls>
          <c:showLegendKey val="0"/>
          <c:showVal val="0"/>
          <c:showCatName val="0"/>
          <c:showSerName val="0"/>
          <c:showPercent val="0"/>
          <c:showBubbleSize val="0"/>
        </c:dLbls>
        <c:gapWidth val="150"/>
        <c:axId val="90041728"/>
        <c:axId val="9018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3554-40C1-9985-C659B1514CB4}"/>
            </c:ext>
          </c:extLst>
        </c:ser>
        <c:dLbls>
          <c:showLegendKey val="0"/>
          <c:showVal val="0"/>
          <c:showCatName val="0"/>
          <c:showSerName val="0"/>
          <c:showPercent val="0"/>
          <c:showBubbleSize val="0"/>
        </c:dLbls>
        <c:marker val="1"/>
        <c:smooth val="0"/>
        <c:axId val="90041728"/>
        <c:axId val="90183168"/>
      </c:lineChart>
      <c:dateAx>
        <c:axId val="90041728"/>
        <c:scaling>
          <c:orientation val="minMax"/>
        </c:scaling>
        <c:delete val="1"/>
        <c:axPos val="b"/>
        <c:numFmt formatCode="ge" sourceLinked="1"/>
        <c:majorTickMark val="none"/>
        <c:minorTickMark val="none"/>
        <c:tickLblPos val="none"/>
        <c:crossAx val="90183168"/>
        <c:crosses val="autoZero"/>
        <c:auto val="1"/>
        <c:lblOffset val="100"/>
        <c:baseTimeUnit val="years"/>
      </c:dateAx>
      <c:valAx>
        <c:axId val="901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71-4E4D-9C06-8AF54C943720}"/>
            </c:ext>
          </c:extLst>
        </c:ser>
        <c:dLbls>
          <c:showLegendKey val="0"/>
          <c:showVal val="0"/>
          <c:showCatName val="0"/>
          <c:showSerName val="0"/>
          <c:showPercent val="0"/>
          <c:showBubbleSize val="0"/>
        </c:dLbls>
        <c:gapWidth val="150"/>
        <c:axId val="90226688"/>
        <c:axId val="902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71-4E4D-9C06-8AF54C943720}"/>
            </c:ext>
          </c:extLst>
        </c:ser>
        <c:dLbls>
          <c:showLegendKey val="0"/>
          <c:showVal val="0"/>
          <c:showCatName val="0"/>
          <c:showSerName val="0"/>
          <c:showPercent val="0"/>
          <c:showBubbleSize val="0"/>
        </c:dLbls>
        <c:marker val="1"/>
        <c:smooth val="0"/>
        <c:axId val="90226688"/>
        <c:axId val="90228608"/>
      </c:lineChart>
      <c:dateAx>
        <c:axId val="90226688"/>
        <c:scaling>
          <c:orientation val="minMax"/>
        </c:scaling>
        <c:delete val="1"/>
        <c:axPos val="b"/>
        <c:numFmt formatCode="ge" sourceLinked="1"/>
        <c:majorTickMark val="none"/>
        <c:minorTickMark val="none"/>
        <c:tickLblPos val="none"/>
        <c:crossAx val="90228608"/>
        <c:crosses val="autoZero"/>
        <c:auto val="1"/>
        <c:lblOffset val="100"/>
        <c:baseTimeUnit val="years"/>
      </c:dateAx>
      <c:valAx>
        <c:axId val="902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27A-49EC-8281-155DDDD0C9A2}"/>
            </c:ext>
          </c:extLst>
        </c:ser>
        <c:dLbls>
          <c:showLegendKey val="0"/>
          <c:showVal val="0"/>
          <c:showCatName val="0"/>
          <c:showSerName val="0"/>
          <c:showPercent val="0"/>
          <c:showBubbleSize val="0"/>
        </c:dLbls>
        <c:gapWidth val="150"/>
        <c:axId val="90341760"/>
        <c:axId val="903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7A-49EC-8281-155DDDD0C9A2}"/>
            </c:ext>
          </c:extLst>
        </c:ser>
        <c:dLbls>
          <c:showLegendKey val="0"/>
          <c:showVal val="0"/>
          <c:showCatName val="0"/>
          <c:showSerName val="0"/>
          <c:showPercent val="0"/>
          <c:showBubbleSize val="0"/>
        </c:dLbls>
        <c:marker val="1"/>
        <c:smooth val="0"/>
        <c:axId val="90341760"/>
        <c:axId val="90343680"/>
      </c:lineChart>
      <c:dateAx>
        <c:axId val="90341760"/>
        <c:scaling>
          <c:orientation val="minMax"/>
        </c:scaling>
        <c:delete val="1"/>
        <c:axPos val="b"/>
        <c:numFmt formatCode="ge" sourceLinked="1"/>
        <c:majorTickMark val="none"/>
        <c:minorTickMark val="none"/>
        <c:tickLblPos val="none"/>
        <c:crossAx val="90343680"/>
        <c:crosses val="autoZero"/>
        <c:auto val="1"/>
        <c:lblOffset val="100"/>
        <c:baseTimeUnit val="years"/>
      </c:dateAx>
      <c:valAx>
        <c:axId val="903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FA-44C1-AA2E-C728E8B5387A}"/>
            </c:ext>
          </c:extLst>
        </c:ser>
        <c:dLbls>
          <c:showLegendKey val="0"/>
          <c:showVal val="0"/>
          <c:showCatName val="0"/>
          <c:showSerName val="0"/>
          <c:showPercent val="0"/>
          <c:showBubbleSize val="0"/>
        </c:dLbls>
        <c:gapWidth val="150"/>
        <c:axId val="90376832"/>
        <c:axId val="903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FA-44C1-AA2E-C728E8B5387A}"/>
            </c:ext>
          </c:extLst>
        </c:ser>
        <c:dLbls>
          <c:showLegendKey val="0"/>
          <c:showVal val="0"/>
          <c:showCatName val="0"/>
          <c:showSerName val="0"/>
          <c:showPercent val="0"/>
          <c:showBubbleSize val="0"/>
        </c:dLbls>
        <c:marker val="1"/>
        <c:smooth val="0"/>
        <c:axId val="90376832"/>
        <c:axId val="90391296"/>
      </c:lineChart>
      <c:dateAx>
        <c:axId val="90376832"/>
        <c:scaling>
          <c:orientation val="minMax"/>
        </c:scaling>
        <c:delete val="1"/>
        <c:axPos val="b"/>
        <c:numFmt formatCode="ge" sourceLinked="1"/>
        <c:majorTickMark val="none"/>
        <c:minorTickMark val="none"/>
        <c:tickLblPos val="none"/>
        <c:crossAx val="90391296"/>
        <c:crosses val="autoZero"/>
        <c:auto val="1"/>
        <c:lblOffset val="100"/>
        <c:baseTimeUnit val="years"/>
      </c:dateAx>
      <c:valAx>
        <c:axId val="903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F43-458A-AF10-6F6C62CCF583}"/>
            </c:ext>
          </c:extLst>
        </c:ser>
        <c:dLbls>
          <c:showLegendKey val="0"/>
          <c:showVal val="0"/>
          <c:showCatName val="0"/>
          <c:showSerName val="0"/>
          <c:showPercent val="0"/>
          <c:showBubbleSize val="0"/>
        </c:dLbls>
        <c:gapWidth val="150"/>
        <c:axId val="90420736"/>
        <c:axId val="904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F43-458A-AF10-6F6C62CCF583}"/>
            </c:ext>
          </c:extLst>
        </c:ser>
        <c:dLbls>
          <c:showLegendKey val="0"/>
          <c:showVal val="0"/>
          <c:showCatName val="0"/>
          <c:showSerName val="0"/>
          <c:showPercent val="0"/>
          <c:showBubbleSize val="0"/>
        </c:dLbls>
        <c:marker val="1"/>
        <c:smooth val="0"/>
        <c:axId val="90420736"/>
        <c:axId val="90422656"/>
      </c:lineChart>
      <c:dateAx>
        <c:axId val="90420736"/>
        <c:scaling>
          <c:orientation val="minMax"/>
        </c:scaling>
        <c:delete val="1"/>
        <c:axPos val="b"/>
        <c:numFmt formatCode="ge" sourceLinked="1"/>
        <c:majorTickMark val="none"/>
        <c:minorTickMark val="none"/>
        <c:tickLblPos val="none"/>
        <c:crossAx val="90422656"/>
        <c:crosses val="autoZero"/>
        <c:auto val="1"/>
        <c:lblOffset val="100"/>
        <c:baseTimeUnit val="years"/>
      </c:dateAx>
      <c:valAx>
        <c:axId val="904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545.64</c:v>
                </c:pt>
                <c:pt idx="1">
                  <c:v>485.66</c:v>
                </c:pt>
                <c:pt idx="2">
                  <c:v>420.17</c:v>
                </c:pt>
                <c:pt idx="3">
                  <c:v>387.42</c:v>
                </c:pt>
                <c:pt idx="4">
                  <c:v>339.84</c:v>
                </c:pt>
              </c:numCache>
            </c:numRef>
          </c:val>
          <c:extLst xmlns:c16r2="http://schemas.microsoft.com/office/drawing/2015/06/chart">
            <c:ext xmlns:c16="http://schemas.microsoft.com/office/drawing/2014/chart" uri="{C3380CC4-5D6E-409C-BE32-E72D297353CC}">
              <c16:uniqueId val="{00000000-E50F-4D2B-ACA6-96CDF96E6344}"/>
            </c:ext>
          </c:extLst>
        </c:ser>
        <c:dLbls>
          <c:showLegendKey val="0"/>
          <c:showVal val="0"/>
          <c:showCatName val="0"/>
          <c:showSerName val="0"/>
          <c:showPercent val="0"/>
          <c:showBubbleSize val="0"/>
        </c:dLbls>
        <c:gapWidth val="150"/>
        <c:axId val="95704960"/>
        <c:axId val="9570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E50F-4D2B-ACA6-96CDF96E6344}"/>
            </c:ext>
          </c:extLst>
        </c:ser>
        <c:dLbls>
          <c:showLegendKey val="0"/>
          <c:showVal val="0"/>
          <c:showCatName val="0"/>
          <c:showSerName val="0"/>
          <c:showPercent val="0"/>
          <c:showBubbleSize val="0"/>
        </c:dLbls>
        <c:marker val="1"/>
        <c:smooth val="0"/>
        <c:axId val="95704960"/>
        <c:axId val="95707136"/>
      </c:lineChart>
      <c:dateAx>
        <c:axId val="95704960"/>
        <c:scaling>
          <c:orientation val="minMax"/>
        </c:scaling>
        <c:delete val="1"/>
        <c:axPos val="b"/>
        <c:numFmt formatCode="ge" sourceLinked="1"/>
        <c:majorTickMark val="none"/>
        <c:minorTickMark val="none"/>
        <c:tickLblPos val="none"/>
        <c:crossAx val="95707136"/>
        <c:crosses val="autoZero"/>
        <c:auto val="1"/>
        <c:lblOffset val="100"/>
        <c:baseTimeUnit val="years"/>
      </c:dateAx>
      <c:valAx>
        <c:axId val="9570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0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49.18</c:v>
                </c:pt>
                <c:pt idx="1">
                  <c:v>49.76</c:v>
                </c:pt>
                <c:pt idx="2">
                  <c:v>50.75</c:v>
                </c:pt>
                <c:pt idx="3">
                  <c:v>51.41</c:v>
                </c:pt>
                <c:pt idx="4">
                  <c:v>51.1</c:v>
                </c:pt>
              </c:numCache>
            </c:numRef>
          </c:val>
          <c:extLst xmlns:c16r2="http://schemas.microsoft.com/office/drawing/2015/06/chart">
            <c:ext xmlns:c16="http://schemas.microsoft.com/office/drawing/2014/chart" uri="{C3380CC4-5D6E-409C-BE32-E72D297353CC}">
              <c16:uniqueId val="{00000000-D1E2-4858-90C0-6A031BDB8359}"/>
            </c:ext>
          </c:extLst>
        </c:ser>
        <c:dLbls>
          <c:showLegendKey val="0"/>
          <c:showVal val="0"/>
          <c:showCatName val="0"/>
          <c:showSerName val="0"/>
          <c:showPercent val="0"/>
          <c:showBubbleSize val="0"/>
        </c:dLbls>
        <c:gapWidth val="150"/>
        <c:axId val="95815936"/>
        <c:axId val="9582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D1E2-4858-90C0-6A031BDB8359}"/>
            </c:ext>
          </c:extLst>
        </c:ser>
        <c:dLbls>
          <c:showLegendKey val="0"/>
          <c:showVal val="0"/>
          <c:showCatName val="0"/>
          <c:showSerName val="0"/>
          <c:showPercent val="0"/>
          <c:showBubbleSize val="0"/>
        </c:dLbls>
        <c:marker val="1"/>
        <c:smooth val="0"/>
        <c:axId val="95815936"/>
        <c:axId val="95822208"/>
      </c:lineChart>
      <c:dateAx>
        <c:axId val="95815936"/>
        <c:scaling>
          <c:orientation val="minMax"/>
        </c:scaling>
        <c:delete val="1"/>
        <c:axPos val="b"/>
        <c:numFmt formatCode="ge" sourceLinked="1"/>
        <c:majorTickMark val="none"/>
        <c:minorTickMark val="none"/>
        <c:tickLblPos val="none"/>
        <c:crossAx val="95822208"/>
        <c:crosses val="autoZero"/>
        <c:auto val="1"/>
        <c:lblOffset val="100"/>
        <c:baseTimeUnit val="years"/>
      </c:dateAx>
      <c:valAx>
        <c:axId val="958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301.75</c:v>
                </c:pt>
                <c:pt idx="1">
                  <c:v>302.62</c:v>
                </c:pt>
                <c:pt idx="2">
                  <c:v>298.73</c:v>
                </c:pt>
                <c:pt idx="3">
                  <c:v>295.48</c:v>
                </c:pt>
                <c:pt idx="4">
                  <c:v>300.22000000000003</c:v>
                </c:pt>
              </c:numCache>
            </c:numRef>
          </c:val>
          <c:extLst xmlns:c16r2="http://schemas.microsoft.com/office/drawing/2015/06/chart">
            <c:ext xmlns:c16="http://schemas.microsoft.com/office/drawing/2014/chart" uri="{C3380CC4-5D6E-409C-BE32-E72D297353CC}">
              <c16:uniqueId val="{00000000-C8C7-4D68-A87C-C08017C0B73F}"/>
            </c:ext>
          </c:extLst>
        </c:ser>
        <c:dLbls>
          <c:showLegendKey val="0"/>
          <c:showVal val="0"/>
          <c:showCatName val="0"/>
          <c:showSerName val="0"/>
          <c:showPercent val="0"/>
          <c:showBubbleSize val="0"/>
        </c:dLbls>
        <c:gapWidth val="150"/>
        <c:axId val="95844992"/>
        <c:axId val="9585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C8C7-4D68-A87C-C08017C0B73F}"/>
            </c:ext>
          </c:extLst>
        </c:ser>
        <c:dLbls>
          <c:showLegendKey val="0"/>
          <c:showVal val="0"/>
          <c:showCatName val="0"/>
          <c:showSerName val="0"/>
          <c:showPercent val="0"/>
          <c:showBubbleSize val="0"/>
        </c:dLbls>
        <c:marker val="1"/>
        <c:smooth val="0"/>
        <c:axId val="95844992"/>
        <c:axId val="95859456"/>
      </c:lineChart>
      <c:dateAx>
        <c:axId val="95844992"/>
        <c:scaling>
          <c:orientation val="minMax"/>
        </c:scaling>
        <c:delete val="1"/>
        <c:axPos val="b"/>
        <c:numFmt formatCode="ge" sourceLinked="1"/>
        <c:majorTickMark val="none"/>
        <c:minorTickMark val="none"/>
        <c:tickLblPos val="none"/>
        <c:crossAx val="95859456"/>
        <c:crosses val="autoZero"/>
        <c:auto val="1"/>
        <c:lblOffset val="100"/>
        <c:baseTimeUnit val="years"/>
      </c:dateAx>
      <c:valAx>
        <c:axId val="958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中島村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5176</v>
      </c>
      <c r="AM8" s="66"/>
      <c r="AN8" s="66"/>
      <c r="AO8" s="66"/>
      <c r="AP8" s="66"/>
      <c r="AQ8" s="66"/>
      <c r="AR8" s="66"/>
      <c r="AS8" s="66"/>
      <c r="AT8" s="65">
        <f>データ!$S$6</f>
        <v>18.920000000000002</v>
      </c>
      <c r="AU8" s="65"/>
      <c r="AV8" s="65"/>
      <c r="AW8" s="65"/>
      <c r="AX8" s="65"/>
      <c r="AY8" s="65"/>
      <c r="AZ8" s="65"/>
      <c r="BA8" s="65"/>
      <c r="BB8" s="65">
        <f>データ!$T$6</f>
        <v>273.57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96.71</v>
      </c>
      <c r="Q10" s="65"/>
      <c r="R10" s="65"/>
      <c r="S10" s="65"/>
      <c r="T10" s="65"/>
      <c r="U10" s="65"/>
      <c r="V10" s="65"/>
      <c r="W10" s="66">
        <f>データ!$Q$6</f>
        <v>2898</v>
      </c>
      <c r="X10" s="66"/>
      <c r="Y10" s="66"/>
      <c r="Z10" s="66"/>
      <c r="AA10" s="66"/>
      <c r="AB10" s="66"/>
      <c r="AC10" s="66"/>
      <c r="AD10" s="2"/>
      <c r="AE10" s="2"/>
      <c r="AF10" s="2"/>
      <c r="AG10" s="2"/>
      <c r="AH10" s="2"/>
      <c r="AI10" s="2"/>
      <c r="AJ10" s="2"/>
      <c r="AK10" s="2"/>
      <c r="AL10" s="66">
        <f>データ!$U$6</f>
        <v>4970</v>
      </c>
      <c r="AM10" s="66"/>
      <c r="AN10" s="66"/>
      <c r="AO10" s="66"/>
      <c r="AP10" s="66"/>
      <c r="AQ10" s="66"/>
      <c r="AR10" s="66"/>
      <c r="AS10" s="66"/>
      <c r="AT10" s="65">
        <f>データ!$V$6</f>
        <v>18.920000000000002</v>
      </c>
      <c r="AU10" s="65"/>
      <c r="AV10" s="65"/>
      <c r="AW10" s="65"/>
      <c r="AX10" s="65"/>
      <c r="AY10" s="65"/>
      <c r="AZ10" s="65"/>
      <c r="BA10" s="65"/>
      <c r="BB10" s="65">
        <f>データ!$W$6</f>
        <v>262.68</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sUTrSIZH+CicV1Ui0D45RB+TNpn2YfW8VUtEgXRBG19gqGDZRrzdNF6UAlRq6/trdiaoScIg/2VwnMeY/ODqLQ==" saltValue="7TdXWQeHGuI9pjpl0pBoT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74659</v>
      </c>
      <c r="D6" s="33">
        <f t="shared" si="3"/>
        <v>47</v>
      </c>
      <c r="E6" s="33">
        <f t="shared" si="3"/>
        <v>1</v>
      </c>
      <c r="F6" s="33">
        <f t="shared" si="3"/>
        <v>0</v>
      </c>
      <c r="G6" s="33">
        <f t="shared" si="3"/>
        <v>0</v>
      </c>
      <c r="H6" s="33" t="str">
        <f t="shared" si="3"/>
        <v>福島県　中島村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96.71</v>
      </c>
      <c r="Q6" s="34">
        <f t="shared" si="3"/>
        <v>2898</v>
      </c>
      <c r="R6" s="34">
        <f t="shared" si="3"/>
        <v>5176</v>
      </c>
      <c r="S6" s="34">
        <f t="shared" si="3"/>
        <v>18.920000000000002</v>
      </c>
      <c r="T6" s="34">
        <f t="shared" si="3"/>
        <v>273.57</v>
      </c>
      <c r="U6" s="34">
        <f t="shared" si="3"/>
        <v>4970</v>
      </c>
      <c r="V6" s="34">
        <f t="shared" si="3"/>
        <v>18.920000000000002</v>
      </c>
      <c r="W6" s="34">
        <f t="shared" si="3"/>
        <v>262.68</v>
      </c>
      <c r="X6" s="35">
        <f>IF(X7="",NA(),X7)</f>
        <v>71.72</v>
      </c>
      <c r="Y6" s="35">
        <f t="shared" ref="Y6:AG6" si="4">IF(Y7="",NA(),Y7)</f>
        <v>74.67</v>
      </c>
      <c r="Z6" s="35">
        <f t="shared" si="4"/>
        <v>75.099999999999994</v>
      </c>
      <c r="AA6" s="35">
        <f t="shared" si="4"/>
        <v>73.89</v>
      </c>
      <c r="AB6" s="35">
        <f t="shared" si="4"/>
        <v>73.900000000000006</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545.64</v>
      </c>
      <c r="BF6" s="35">
        <f t="shared" ref="BF6:BN6" si="7">IF(BF7="",NA(),BF7)</f>
        <v>485.66</v>
      </c>
      <c r="BG6" s="35">
        <f t="shared" si="7"/>
        <v>420.17</v>
      </c>
      <c r="BH6" s="35">
        <f t="shared" si="7"/>
        <v>387.42</v>
      </c>
      <c r="BI6" s="35">
        <f t="shared" si="7"/>
        <v>339.84</v>
      </c>
      <c r="BJ6" s="35">
        <f t="shared" si="7"/>
        <v>1113.76</v>
      </c>
      <c r="BK6" s="35">
        <f t="shared" si="7"/>
        <v>1125.69</v>
      </c>
      <c r="BL6" s="35">
        <f t="shared" si="7"/>
        <v>1134.67</v>
      </c>
      <c r="BM6" s="35">
        <f t="shared" si="7"/>
        <v>1144.79</v>
      </c>
      <c r="BN6" s="35">
        <f t="shared" si="7"/>
        <v>1061.58</v>
      </c>
      <c r="BO6" s="34" t="str">
        <f>IF(BO7="","",IF(BO7="-","【-】","【"&amp;SUBSTITUTE(TEXT(BO7,"#,##0.00"),"-","△")&amp;"】"))</f>
        <v>【1,141.75】</v>
      </c>
      <c r="BP6" s="35">
        <f>IF(BP7="",NA(),BP7)</f>
        <v>49.18</v>
      </c>
      <c r="BQ6" s="35">
        <f t="shared" ref="BQ6:BY6" si="8">IF(BQ7="",NA(),BQ7)</f>
        <v>49.76</v>
      </c>
      <c r="BR6" s="35">
        <f t="shared" si="8"/>
        <v>50.75</v>
      </c>
      <c r="BS6" s="35">
        <f t="shared" si="8"/>
        <v>51.41</v>
      </c>
      <c r="BT6" s="35">
        <f t="shared" si="8"/>
        <v>51.1</v>
      </c>
      <c r="BU6" s="35">
        <f t="shared" si="8"/>
        <v>34.25</v>
      </c>
      <c r="BV6" s="35">
        <f t="shared" si="8"/>
        <v>46.48</v>
      </c>
      <c r="BW6" s="35">
        <f t="shared" si="8"/>
        <v>40.6</v>
      </c>
      <c r="BX6" s="35">
        <f t="shared" si="8"/>
        <v>56.04</v>
      </c>
      <c r="BY6" s="35">
        <f t="shared" si="8"/>
        <v>58.52</v>
      </c>
      <c r="BZ6" s="34" t="str">
        <f>IF(BZ7="","",IF(BZ7="-","【-】","【"&amp;SUBSTITUTE(TEXT(BZ7,"#,##0.00"),"-","△")&amp;"】"))</f>
        <v>【54.93】</v>
      </c>
      <c r="CA6" s="35">
        <f>IF(CA7="",NA(),CA7)</f>
        <v>301.75</v>
      </c>
      <c r="CB6" s="35">
        <f t="shared" ref="CB6:CJ6" si="9">IF(CB7="",NA(),CB7)</f>
        <v>302.62</v>
      </c>
      <c r="CC6" s="35">
        <f t="shared" si="9"/>
        <v>298.73</v>
      </c>
      <c r="CD6" s="35">
        <f t="shared" si="9"/>
        <v>295.48</v>
      </c>
      <c r="CE6" s="35">
        <f t="shared" si="9"/>
        <v>300.22000000000003</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48.75</v>
      </c>
      <c r="CM6" s="35">
        <f t="shared" ref="CM6:CU6" si="10">IF(CM7="",NA(),CM7)</f>
        <v>47.89</v>
      </c>
      <c r="CN6" s="35">
        <f t="shared" si="10"/>
        <v>48.03</v>
      </c>
      <c r="CO6" s="35">
        <f t="shared" si="10"/>
        <v>52.46</v>
      </c>
      <c r="CP6" s="35">
        <f t="shared" si="10"/>
        <v>56.16</v>
      </c>
      <c r="CQ6" s="35">
        <f t="shared" si="10"/>
        <v>57.55</v>
      </c>
      <c r="CR6" s="35">
        <f t="shared" si="10"/>
        <v>57.43</v>
      </c>
      <c r="CS6" s="35">
        <f t="shared" si="10"/>
        <v>57.29</v>
      </c>
      <c r="CT6" s="35">
        <f t="shared" si="10"/>
        <v>55.9</v>
      </c>
      <c r="CU6" s="35">
        <f t="shared" si="10"/>
        <v>57.3</v>
      </c>
      <c r="CV6" s="34" t="str">
        <f>IF(CV7="","",IF(CV7="-","【-】","【"&amp;SUBSTITUTE(TEXT(CV7,"#,##0.00"),"-","△")&amp;"】"))</f>
        <v>【56.91】</v>
      </c>
      <c r="CW6" s="35">
        <f>IF(CW7="",NA(),CW7)</f>
        <v>79.209999999999994</v>
      </c>
      <c r="CX6" s="35">
        <f t="shared" ref="CX6:DF6" si="11">IF(CX7="",NA(),CX7)</f>
        <v>81.11</v>
      </c>
      <c r="CY6" s="35">
        <f t="shared" si="11"/>
        <v>82.81</v>
      </c>
      <c r="CZ6" s="35">
        <f t="shared" si="11"/>
        <v>75.45</v>
      </c>
      <c r="DA6" s="35">
        <f t="shared" si="11"/>
        <v>70.5</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74659</v>
      </c>
      <c r="D7" s="37">
        <v>47</v>
      </c>
      <c r="E7" s="37">
        <v>1</v>
      </c>
      <c r="F7" s="37">
        <v>0</v>
      </c>
      <c r="G7" s="37">
        <v>0</v>
      </c>
      <c r="H7" s="37" t="s">
        <v>107</v>
      </c>
      <c r="I7" s="37" t="s">
        <v>108</v>
      </c>
      <c r="J7" s="37" t="s">
        <v>109</v>
      </c>
      <c r="K7" s="37" t="s">
        <v>110</v>
      </c>
      <c r="L7" s="37" t="s">
        <v>111</v>
      </c>
      <c r="M7" s="37" t="s">
        <v>112</v>
      </c>
      <c r="N7" s="38" t="s">
        <v>113</v>
      </c>
      <c r="O7" s="38" t="s">
        <v>114</v>
      </c>
      <c r="P7" s="38">
        <v>96.71</v>
      </c>
      <c r="Q7" s="38">
        <v>2898</v>
      </c>
      <c r="R7" s="38">
        <v>5176</v>
      </c>
      <c r="S7" s="38">
        <v>18.920000000000002</v>
      </c>
      <c r="T7" s="38">
        <v>273.57</v>
      </c>
      <c r="U7" s="38">
        <v>4970</v>
      </c>
      <c r="V7" s="38">
        <v>18.920000000000002</v>
      </c>
      <c r="W7" s="38">
        <v>262.68</v>
      </c>
      <c r="X7" s="38">
        <v>71.72</v>
      </c>
      <c r="Y7" s="38">
        <v>74.67</v>
      </c>
      <c r="Z7" s="38">
        <v>75.099999999999994</v>
      </c>
      <c r="AA7" s="38">
        <v>73.89</v>
      </c>
      <c r="AB7" s="38">
        <v>73.900000000000006</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545.64</v>
      </c>
      <c r="BF7" s="38">
        <v>485.66</v>
      </c>
      <c r="BG7" s="38">
        <v>420.17</v>
      </c>
      <c r="BH7" s="38">
        <v>387.42</v>
      </c>
      <c r="BI7" s="38">
        <v>339.84</v>
      </c>
      <c r="BJ7" s="38">
        <v>1113.76</v>
      </c>
      <c r="BK7" s="38">
        <v>1125.69</v>
      </c>
      <c r="BL7" s="38">
        <v>1134.67</v>
      </c>
      <c r="BM7" s="38">
        <v>1144.79</v>
      </c>
      <c r="BN7" s="38">
        <v>1061.58</v>
      </c>
      <c r="BO7" s="38">
        <v>1141.75</v>
      </c>
      <c r="BP7" s="38">
        <v>49.18</v>
      </c>
      <c r="BQ7" s="38">
        <v>49.76</v>
      </c>
      <c r="BR7" s="38">
        <v>50.75</v>
      </c>
      <c r="BS7" s="38">
        <v>51.41</v>
      </c>
      <c r="BT7" s="38">
        <v>51.1</v>
      </c>
      <c r="BU7" s="38">
        <v>34.25</v>
      </c>
      <c r="BV7" s="38">
        <v>46.48</v>
      </c>
      <c r="BW7" s="38">
        <v>40.6</v>
      </c>
      <c r="BX7" s="38">
        <v>56.04</v>
      </c>
      <c r="BY7" s="38">
        <v>58.52</v>
      </c>
      <c r="BZ7" s="38">
        <v>54.93</v>
      </c>
      <c r="CA7" s="38">
        <v>301.75</v>
      </c>
      <c r="CB7" s="38">
        <v>302.62</v>
      </c>
      <c r="CC7" s="38">
        <v>298.73</v>
      </c>
      <c r="CD7" s="38">
        <v>295.48</v>
      </c>
      <c r="CE7" s="38">
        <v>300.22000000000003</v>
      </c>
      <c r="CF7" s="38">
        <v>501.18</v>
      </c>
      <c r="CG7" s="38">
        <v>376.61</v>
      </c>
      <c r="CH7" s="38">
        <v>440.03</v>
      </c>
      <c r="CI7" s="38">
        <v>304.35000000000002</v>
      </c>
      <c r="CJ7" s="38">
        <v>296.3</v>
      </c>
      <c r="CK7" s="38">
        <v>292.18</v>
      </c>
      <c r="CL7" s="38">
        <v>48.75</v>
      </c>
      <c r="CM7" s="38">
        <v>47.89</v>
      </c>
      <c r="CN7" s="38">
        <v>48.03</v>
      </c>
      <c r="CO7" s="38">
        <v>52.46</v>
      </c>
      <c r="CP7" s="38">
        <v>56.16</v>
      </c>
      <c r="CQ7" s="38">
        <v>57.55</v>
      </c>
      <c r="CR7" s="38">
        <v>57.43</v>
      </c>
      <c r="CS7" s="38">
        <v>57.29</v>
      </c>
      <c r="CT7" s="38">
        <v>55.9</v>
      </c>
      <c r="CU7" s="38">
        <v>57.3</v>
      </c>
      <c r="CV7" s="38">
        <v>56.91</v>
      </c>
      <c r="CW7" s="38">
        <v>79.209999999999994</v>
      </c>
      <c r="CX7" s="38">
        <v>81.11</v>
      </c>
      <c r="CY7" s="38">
        <v>82.81</v>
      </c>
      <c r="CZ7" s="38">
        <v>75.45</v>
      </c>
      <c r="DA7" s="38">
        <v>70.5</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dcterms:created xsi:type="dcterms:W3CDTF">2018-12-03T08:42:12Z</dcterms:created>
  <dcterms:modified xsi:type="dcterms:W3CDTF">2019-01-28T11:35:16Z</dcterms:modified>
</cp:coreProperties>
</file>