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VPfqwWxhB3Omdy1EQIjmZdKbCzeFycmPjV0w94ve6+UQC0KZntN+vHKglR7rAXiyS51zsvX0fpPbXreGJtxGw==" workbookSaltValue="jkNF7szvRE3Rfuf7PBUsWw==" workbookSpinCount="100000" lockStructure="1"/>
  <bookViews>
    <workbookView xWindow="0" yWindow="0" windowWidth="15360" windowHeight="7635"/>
  </bookViews>
  <sheets>
    <sheet name="法非適用_水道事業" sheetId="4" r:id="rId1"/>
    <sheet name="データ" sheetId="5" state="hidden" r:id="rId2"/>
  </sheets>
  <calcPr calcId="14562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<sst xmlns="http://schemas.openxmlformats.org/spreadsheetml/2006/main" count="237" uniqueCount="126">
  <si>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</si>
  <si>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</si>
  <si>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</si>
  <si>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</si>
  <si>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</si>
  <si>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</si>
  <si>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</si>
  <si>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</si>
  <si>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</si>
  <si>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</si>
  <si>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</si>
  <si>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</si>
  <si>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</si>
  <si>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</si>
  <si>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</si>
  <si>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</si>
  <si>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</si>
  <si>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</si>
  <si>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</si>
  <si>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</si>
  <si>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</si>
  <si>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</si>
  <si>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</si>
  <si>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</si>
  <si>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</si>
  <si>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</si>
  <si>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</si>
  <si>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</si>
  <si>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</si>
  <si>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</si>
  <si>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</si>
  <si>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</si>
  <si>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</si>
  <si>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</si>
  <si>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</si>
  <si>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</si>
  <si>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</si>
  <si>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</si>
  <si>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</si>
  <si>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</si>
  <si>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</si>
  <si>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</si>
  <si>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</si>
  <si>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</si>
  <si>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</si>
  <si>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</si>
  <si>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</si>
  <si>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</si>
  <si>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</si>
  <si>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</si>
  <si>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</si>
  <si>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</si>
  <si>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</si>
  <si>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</si>
  <si>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</si>
  <si>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</si>
  <si>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</si>
  <si>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</si>
  <si>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</si>
  <si>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</si>
  <si>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</si>
  <si>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</si>
  <si>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</si>
  <si>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</si>
  <si>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</si>
  <si>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</si>
  <si>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</si>
  <si>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</si>
  <si>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</si>
  <si>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</si>
  <si>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</si>
  <si>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</si>
  <si>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</si>
  <si>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</si>
  <si>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</si>
  <si>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</si>
  <si>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</si>
  <si>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</si>
  <si>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</si>
  <si>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</si>
  <si>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</si>
  <si>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</si>
  <si>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</si>
  <si>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</si>
  <si>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</si>
  <si>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</si>
  <si>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</si>
  <si>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</si>
  <si>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</si>
  <si>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</si>
  <si>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</si>
  <si>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</si>
  <si>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</si>
  <si>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</si>
  <si>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</si>
  <si>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</si>
  <si>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</si>
  <si>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</si>
  <si>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</si>
  <si>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</si>
  <si>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</si>
  <si>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</si>
  <si>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</si>
  <si>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</si>
  <si>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</si>
  <si>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</si>
  <si>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</si>
  <si>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</si>
  <si>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</si>
  <si>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</si>
  <si>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</si>
  <si>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</si>
  <si>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</si>
  <si>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</si>
  <si>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</si>
  <si>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</si>
  <si>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</si>
  <si>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</si>
  <si>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</si>
  <si>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</si>
  <si>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</si>
  <si>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</si>
  <si>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</si>
  <si>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</si>
  <si>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rPh sb="35" eb="38">
      <t>ロウキュウカ</t>
    </rPh>
    <rPh sb="39" eb="40">
      <t>スス</t>
    </rPh>
    <rPh sb="41" eb="43">
      <t>シセツ</t>
    </rPh>
    <rPh sb="44" eb="46">
      <t>ジュンジ</t>
    </rPh>
    <rPh sb="46" eb="48">
      <t>コウシン</t>
    </rPh>
    <rPh sb="49" eb="51">
      <t>フセツ</t>
    </rPh>
    <rPh sb="51" eb="52">
      <t>ガ</t>
    </rPh>
    <rPh sb="55" eb="57">
      <t>ジッシ</t>
    </rPh>
    <rPh sb="59" eb="61">
      <t>ヨテイ</t>
    </rPh>
    <phoneticPr fontId="4"/>
  </si>
  <si>
    <t>①　近年は類似団体と比較すると低い比率となっている。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類似団体と比較すると若干低いものの。極端な差はない。
⑦　排水量の減少に伴い比率は減少傾向にある。
⑧　排水量の減少に伴い比率が上昇傾向にある。
　以上のことから、平成26年度までは類似団体と比較して企業債残高の減少から、経営は比較的安定しているといえる。しかし、給水人口は少なく排水量も少ないため、給水原価が高い傾向にあるといえる。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</si>
</sst>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5.01</c:v>
                </c:pt>
                <c:pt idx="4">
                  <c:v>0</c:v>
                </c:pt>
              </c:numCache>
            </c:numRef>
          </c:val>
          <c:extLst xmlns:c16r2="http://schemas.microsoft.com/office/drawing/2015/06/chart">
            <c:ext xmlns:c16="http://schemas.microsoft.com/office/drawing/2014/chart" uri="{C3380CC4-5D6E-409C-BE32-E72D297353CC}">
              <c16:uniqueId val="{00000000-3AD1-4D65-92E2-965C70B636E0}"/>
            </c:ext>
          </c:extLst>
        </c:ser>
        <c:dLbls>
          <c:showLegendKey val="0"/>
          <c:showVal val="0"/>
          <c:showCatName val="0"/>
          <c:showSerName val="0"/>
          <c:showPercent val="0"/>
          <c:showBubbleSize val="0"/>
        </c:dLbls>
        <c:gapWidth val="150"/>
        <c:axId val="51009408"/>
        <c:axId val="510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3AD1-4D65-92E2-965C70B636E0}"/>
            </c:ext>
          </c:extLst>
        </c:ser>
        <c:dLbls>
          <c:showLegendKey val="0"/>
          <c:showVal val="0"/>
          <c:showCatName val="0"/>
          <c:showSerName val="0"/>
          <c:showPercent val="0"/>
          <c:showBubbleSize val="0"/>
        </c:dLbls>
        <c:marker val="1"/>
        <c:smooth val="0"/>
        <c:axId val="51009408"/>
        <c:axId val="51019776"/>
      </c:lineChart>
      <c:dateAx>
        <c:axId val="51009408"/>
        <c:scaling>
          <c:orientation val="minMax"/>
        </c:scaling>
        <c:delete val="1"/>
        <c:axPos val="b"/>
        <c:numFmt formatCode="ge" sourceLinked="1"/>
        <c:majorTickMark val="none"/>
        <c:minorTickMark val="none"/>
        <c:tickLblPos val="none"/>
        <c:crossAx val="51019776"/>
        <c:crosses val="autoZero"/>
        <c:auto val="1"/>
        <c:lblOffset val="100"/>
        <c:baseTimeUnit val="years"/>
      </c:dateAx>
      <c:valAx>
        <c:axId val="510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72.040000000000006</c:v>
                </c:pt>
                <c:pt idx="1">
                  <c:v>41.12</c:v>
                </c:pt>
                <c:pt idx="2">
                  <c:v>40.92</c:v>
                </c:pt>
                <c:pt idx="3">
                  <c:v>43.34</c:v>
                </c:pt>
                <c:pt idx="4">
                  <c:v>41.95</c:v>
                </c:pt>
              </c:numCache>
            </c:numRef>
          </c:val>
          <c:extLst xmlns:c16r2="http://schemas.microsoft.com/office/drawing/2015/06/chart">
            <c:ext xmlns:c16="http://schemas.microsoft.com/office/drawing/2014/chart" uri="{C3380CC4-5D6E-409C-BE32-E72D297353CC}">
              <c16:uniqueId val="{00000000-8B3D-44CD-89BA-5CBEE591A0AF}"/>
            </c:ext>
          </c:extLst>
        </c:ser>
        <c:dLbls>
          <c:showLegendKey val="0"/>
          <c:showVal val="0"/>
          <c:showCatName val="0"/>
          <c:showSerName val="0"/>
          <c:showPercent val="0"/>
          <c:showBubbleSize val="0"/>
        </c:dLbls>
        <c:gapWidth val="150"/>
        <c:axId val="51971968"/>
        <c:axId val="5197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8B3D-44CD-89BA-5CBEE591A0AF}"/>
            </c:ext>
          </c:extLst>
        </c:ser>
        <c:dLbls>
          <c:showLegendKey val="0"/>
          <c:showVal val="0"/>
          <c:showCatName val="0"/>
          <c:showSerName val="0"/>
          <c:showPercent val="0"/>
          <c:showBubbleSize val="0"/>
        </c:dLbls>
        <c:marker val="1"/>
        <c:smooth val="0"/>
        <c:axId val="51971968"/>
        <c:axId val="51978240"/>
      </c:lineChart>
      <c:dateAx>
        <c:axId val="51971968"/>
        <c:scaling>
          <c:orientation val="minMax"/>
        </c:scaling>
        <c:delete val="1"/>
        <c:axPos val="b"/>
        <c:numFmt formatCode="ge" sourceLinked="1"/>
        <c:majorTickMark val="none"/>
        <c:minorTickMark val="none"/>
        <c:tickLblPos val="none"/>
        <c:crossAx val="51978240"/>
        <c:crosses val="autoZero"/>
        <c:auto val="1"/>
        <c:lblOffset val="100"/>
        <c:baseTimeUnit val="years"/>
      </c:dateAx>
      <c:valAx>
        <c:axId val="519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50.15</c:v>
                </c:pt>
                <c:pt idx="1">
                  <c:v>85.35</c:v>
                </c:pt>
                <c:pt idx="2">
                  <c:v>83.09</c:v>
                </c:pt>
                <c:pt idx="3">
                  <c:v>77.16</c:v>
                </c:pt>
                <c:pt idx="4">
                  <c:v>78.47</c:v>
                </c:pt>
              </c:numCache>
            </c:numRef>
          </c:val>
          <c:extLst xmlns:c16r2="http://schemas.microsoft.com/office/drawing/2015/06/chart">
            <c:ext xmlns:c16="http://schemas.microsoft.com/office/drawing/2014/chart" uri="{C3380CC4-5D6E-409C-BE32-E72D297353CC}">
              <c16:uniqueId val="{00000000-FAE6-450C-AC69-44140CD0829F}"/>
            </c:ext>
          </c:extLst>
        </c:ser>
        <c:dLbls>
          <c:showLegendKey val="0"/>
          <c:showVal val="0"/>
          <c:showCatName val="0"/>
          <c:showSerName val="0"/>
          <c:showPercent val="0"/>
          <c:showBubbleSize val="0"/>
        </c:dLbls>
        <c:gapWidth val="150"/>
        <c:axId val="52025600"/>
        <c:axId val="520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FAE6-450C-AC69-44140CD0829F}"/>
            </c:ext>
          </c:extLst>
        </c:ser>
        <c:dLbls>
          <c:showLegendKey val="0"/>
          <c:showVal val="0"/>
          <c:showCatName val="0"/>
          <c:showSerName val="0"/>
          <c:showPercent val="0"/>
          <c:showBubbleSize val="0"/>
        </c:dLbls>
        <c:marker val="1"/>
        <c:smooth val="0"/>
        <c:axId val="52025600"/>
        <c:axId val="52027776"/>
      </c:lineChart>
      <c:dateAx>
        <c:axId val="52025600"/>
        <c:scaling>
          <c:orientation val="minMax"/>
        </c:scaling>
        <c:delete val="1"/>
        <c:axPos val="b"/>
        <c:numFmt formatCode="ge" sourceLinked="1"/>
        <c:majorTickMark val="none"/>
        <c:minorTickMark val="none"/>
        <c:tickLblPos val="none"/>
        <c:crossAx val="52027776"/>
        <c:crosses val="autoZero"/>
        <c:auto val="1"/>
        <c:lblOffset val="100"/>
        <c:baseTimeUnit val="years"/>
      </c:dateAx>
      <c:valAx>
        <c:axId val="520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56.83</c:v>
                </c:pt>
                <c:pt idx="1">
                  <c:v>61.92</c:v>
                </c:pt>
                <c:pt idx="2">
                  <c:v>65.010000000000005</c:v>
                </c:pt>
                <c:pt idx="3">
                  <c:v>70.27</c:v>
                </c:pt>
                <c:pt idx="4">
                  <c:v>92.98</c:v>
                </c:pt>
              </c:numCache>
            </c:numRef>
          </c:val>
          <c:extLst xmlns:c16r2="http://schemas.microsoft.com/office/drawing/2015/06/chart">
            <c:ext xmlns:c16="http://schemas.microsoft.com/office/drawing/2014/chart" uri="{C3380CC4-5D6E-409C-BE32-E72D297353CC}">
              <c16:uniqueId val="{00000000-FA64-4E45-AA6A-E5FDD6AA786B}"/>
            </c:ext>
          </c:extLst>
        </c:ser>
        <c:dLbls>
          <c:showLegendKey val="0"/>
          <c:showVal val="0"/>
          <c:showCatName val="0"/>
          <c:showSerName val="0"/>
          <c:showPercent val="0"/>
          <c:showBubbleSize val="0"/>
        </c:dLbls>
        <c:gapWidth val="150"/>
        <c:axId val="51050752"/>
        <c:axId val="5165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FA64-4E45-AA6A-E5FDD6AA786B}"/>
            </c:ext>
          </c:extLst>
        </c:ser>
        <c:dLbls>
          <c:showLegendKey val="0"/>
          <c:showVal val="0"/>
          <c:showCatName val="0"/>
          <c:showSerName val="0"/>
          <c:showPercent val="0"/>
          <c:showBubbleSize val="0"/>
        </c:dLbls>
        <c:marker val="1"/>
        <c:smooth val="0"/>
        <c:axId val="51050752"/>
        <c:axId val="51650944"/>
      </c:lineChart>
      <c:dateAx>
        <c:axId val="51050752"/>
        <c:scaling>
          <c:orientation val="minMax"/>
        </c:scaling>
        <c:delete val="1"/>
        <c:axPos val="b"/>
        <c:numFmt formatCode="ge" sourceLinked="1"/>
        <c:majorTickMark val="none"/>
        <c:minorTickMark val="none"/>
        <c:tickLblPos val="none"/>
        <c:crossAx val="51650944"/>
        <c:crosses val="autoZero"/>
        <c:auto val="1"/>
        <c:lblOffset val="100"/>
        <c:baseTimeUnit val="years"/>
      </c:dateAx>
      <c:valAx>
        <c:axId val="516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56-488D-BD20-DFBDEC5DFD3C}"/>
            </c:ext>
          </c:extLst>
        </c:ser>
        <c:dLbls>
          <c:showLegendKey val="0"/>
          <c:showVal val="0"/>
          <c:showCatName val="0"/>
          <c:showSerName val="0"/>
          <c:showPercent val="0"/>
          <c:showBubbleSize val="0"/>
        </c:dLbls>
        <c:gapWidth val="150"/>
        <c:axId val="51690112"/>
        <c:axId val="5169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56-488D-BD20-DFBDEC5DFD3C}"/>
            </c:ext>
          </c:extLst>
        </c:ser>
        <c:dLbls>
          <c:showLegendKey val="0"/>
          <c:showVal val="0"/>
          <c:showCatName val="0"/>
          <c:showSerName val="0"/>
          <c:showPercent val="0"/>
          <c:showBubbleSize val="0"/>
        </c:dLbls>
        <c:marker val="1"/>
        <c:smooth val="0"/>
        <c:axId val="51690112"/>
        <c:axId val="51692288"/>
      </c:lineChart>
      <c:dateAx>
        <c:axId val="51690112"/>
        <c:scaling>
          <c:orientation val="minMax"/>
        </c:scaling>
        <c:delete val="1"/>
        <c:axPos val="b"/>
        <c:numFmt formatCode="ge" sourceLinked="1"/>
        <c:majorTickMark val="none"/>
        <c:minorTickMark val="none"/>
        <c:tickLblPos val="none"/>
        <c:crossAx val="51692288"/>
        <c:crosses val="autoZero"/>
        <c:auto val="1"/>
        <c:lblOffset val="100"/>
        <c:baseTimeUnit val="years"/>
      </c:dateAx>
      <c:valAx>
        <c:axId val="5169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BC-4670-9D8A-7FD584F46B90}"/>
            </c:ext>
          </c:extLst>
        </c:ser>
        <c:dLbls>
          <c:showLegendKey val="0"/>
          <c:showVal val="0"/>
          <c:showCatName val="0"/>
          <c:showSerName val="0"/>
          <c:showPercent val="0"/>
          <c:showBubbleSize val="0"/>
        </c:dLbls>
        <c:gapWidth val="150"/>
        <c:axId val="51706880"/>
        <c:axId val="5207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BC-4670-9D8A-7FD584F46B90}"/>
            </c:ext>
          </c:extLst>
        </c:ser>
        <c:dLbls>
          <c:showLegendKey val="0"/>
          <c:showVal val="0"/>
          <c:showCatName val="0"/>
          <c:showSerName val="0"/>
          <c:showPercent val="0"/>
          <c:showBubbleSize val="0"/>
        </c:dLbls>
        <c:marker val="1"/>
        <c:smooth val="0"/>
        <c:axId val="51706880"/>
        <c:axId val="52073600"/>
      </c:lineChart>
      <c:dateAx>
        <c:axId val="51706880"/>
        <c:scaling>
          <c:orientation val="minMax"/>
        </c:scaling>
        <c:delete val="1"/>
        <c:axPos val="b"/>
        <c:numFmt formatCode="ge" sourceLinked="1"/>
        <c:majorTickMark val="none"/>
        <c:minorTickMark val="none"/>
        <c:tickLblPos val="none"/>
        <c:crossAx val="52073600"/>
        <c:crosses val="autoZero"/>
        <c:auto val="1"/>
        <c:lblOffset val="100"/>
        <c:baseTimeUnit val="years"/>
      </c:dateAx>
      <c:valAx>
        <c:axId val="5207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E0-4808-BDA9-6E2C40A9C3C3}"/>
            </c:ext>
          </c:extLst>
        </c:ser>
        <c:dLbls>
          <c:showLegendKey val="0"/>
          <c:showVal val="0"/>
          <c:showCatName val="0"/>
          <c:showSerName val="0"/>
          <c:showPercent val="0"/>
          <c:showBubbleSize val="0"/>
        </c:dLbls>
        <c:gapWidth val="150"/>
        <c:axId val="84877312"/>
        <c:axId val="848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E0-4808-BDA9-6E2C40A9C3C3}"/>
            </c:ext>
          </c:extLst>
        </c:ser>
        <c:dLbls>
          <c:showLegendKey val="0"/>
          <c:showVal val="0"/>
          <c:showCatName val="0"/>
          <c:showSerName val="0"/>
          <c:showPercent val="0"/>
          <c:showBubbleSize val="0"/>
        </c:dLbls>
        <c:marker val="1"/>
        <c:smooth val="0"/>
        <c:axId val="84877312"/>
        <c:axId val="84879232"/>
      </c:lineChart>
      <c:dateAx>
        <c:axId val="84877312"/>
        <c:scaling>
          <c:orientation val="minMax"/>
        </c:scaling>
        <c:delete val="1"/>
        <c:axPos val="b"/>
        <c:numFmt formatCode="ge" sourceLinked="1"/>
        <c:majorTickMark val="none"/>
        <c:minorTickMark val="none"/>
        <c:tickLblPos val="none"/>
        <c:crossAx val="84879232"/>
        <c:crosses val="autoZero"/>
        <c:auto val="1"/>
        <c:lblOffset val="100"/>
        <c:baseTimeUnit val="years"/>
      </c:dateAx>
      <c:valAx>
        <c:axId val="848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77-4522-BA2A-32E83AD497D8}"/>
            </c:ext>
          </c:extLst>
        </c:ser>
        <c:dLbls>
          <c:showLegendKey val="0"/>
          <c:showVal val="0"/>
          <c:showCatName val="0"/>
          <c:showSerName val="0"/>
          <c:showPercent val="0"/>
          <c:showBubbleSize val="0"/>
        </c:dLbls>
        <c:gapWidth val="150"/>
        <c:axId val="84914944"/>
        <c:axId val="8491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77-4522-BA2A-32E83AD497D8}"/>
            </c:ext>
          </c:extLst>
        </c:ser>
        <c:dLbls>
          <c:showLegendKey val="0"/>
          <c:showVal val="0"/>
          <c:showCatName val="0"/>
          <c:showSerName val="0"/>
          <c:showPercent val="0"/>
          <c:showBubbleSize val="0"/>
        </c:dLbls>
        <c:marker val="1"/>
        <c:smooth val="0"/>
        <c:axId val="84914944"/>
        <c:axId val="84916864"/>
      </c:lineChart>
      <c:dateAx>
        <c:axId val="84914944"/>
        <c:scaling>
          <c:orientation val="minMax"/>
        </c:scaling>
        <c:delete val="1"/>
        <c:axPos val="b"/>
        <c:numFmt formatCode="ge" sourceLinked="1"/>
        <c:majorTickMark val="none"/>
        <c:minorTickMark val="none"/>
        <c:tickLblPos val="none"/>
        <c:crossAx val="84916864"/>
        <c:crosses val="autoZero"/>
        <c:auto val="1"/>
        <c:lblOffset val="100"/>
        <c:baseTimeUnit val="years"/>
      </c:dateAx>
      <c:valAx>
        <c:axId val="8491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1353.18</c:v>
                </c:pt>
                <c:pt idx="1">
                  <c:v>1258.45</c:v>
                </c:pt>
                <c:pt idx="2">
                  <c:v>1473.07</c:v>
                </c:pt>
                <c:pt idx="3">
                  <c:v>1627.74</c:v>
                </c:pt>
                <c:pt idx="4">
                  <c:v>1824.44</c:v>
                </c:pt>
              </c:numCache>
            </c:numRef>
          </c:val>
          <c:extLst xmlns:c16r2="http://schemas.microsoft.com/office/drawing/2015/06/chart">
            <c:ext xmlns:c16="http://schemas.microsoft.com/office/drawing/2014/chart" uri="{C3380CC4-5D6E-409C-BE32-E72D297353CC}">
              <c16:uniqueId val="{00000000-F31B-4A09-BAFA-B9A24CEF69DF}"/>
            </c:ext>
          </c:extLst>
        </c:ser>
        <c:dLbls>
          <c:showLegendKey val="0"/>
          <c:showVal val="0"/>
          <c:showCatName val="0"/>
          <c:showSerName val="0"/>
          <c:showPercent val="0"/>
          <c:showBubbleSize val="0"/>
        </c:dLbls>
        <c:gapWidth val="150"/>
        <c:axId val="51795072"/>
        <c:axId val="5179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F31B-4A09-BAFA-B9A24CEF69DF}"/>
            </c:ext>
          </c:extLst>
        </c:ser>
        <c:dLbls>
          <c:showLegendKey val="0"/>
          <c:showVal val="0"/>
          <c:showCatName val="0"/>
          <c:showSerName val="0"/>
          <c:showPercent val="0"/>
          <c:showBubbleSize val="0"/>
        </c:dLbls>
        <c:marker val="1"/>
        <c:smooth val="0"/>
        <c:axId val="51795072"/>
        <c:axId val="51796992"/>
      </c:lineChart>
      <c:dateAx>
        <c:axId val="51795072"/>
        <c:scaling>
          <c:orientation val="minMax"/>
        </c:scaling>
        <c:delete val="1"/>
        <c:axPos val="b"/>
        <c:numFmt formatCode="ge" sourceLinked="1"/>
        <c:majorTickMark val="none"/>
        <c:minorTickMark val="none"/>
        <c:tickLblPos val="none"/>
        <c:crossAx val="51796992"/>
        <c:crosses val="autoZero"/>
        <c:auto val="1"/>
        <c:lblOffset val="100"/>
        <c:baseTimeUnit val="years"/>
      </c:dateAx>
      <c:valAx>
        <c:axId val="517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43.45</c:v>
                </c:pt>
                <c:pt idx="1">
                  <c:v>44.52</c:v>
                </c:pt>
                <c:pt idx="2">
                  <c:v>48.29</c:v>
                </c:pt>
                <c:pt idx="3">
                  <c:v>48.11</c:v>
                </c:pt>
                <c:pt idx="4">
                  <c:v>45.01</c:v>
                </c:pt>
              </c:numCache>
            </c:numRef>
          </c:val>
          <c:extLst xmlns:c16r2="http://schemas.microsoft.com/office/drawing/2015/06/chart">
            <c:ext xmlns:c16="http://schemas.microsoft.com/office/drawing/2014/chart" uri="{C3380CC4-5D6E-409C-BE32-E72D297353CC}">
              <c16:uniqueId val="{00000000-C5BB-47CD-ACF2-5CEDD59C9307}"/>
            </c:ext>
          </c:extLst>
        </c:ser>
        <c:dLbls>
          <c:showLegendKey val="0"/>
          <c:showVal val="0"/>
          <c:showCatName val="0"/>
          <c:showSerName val="0"/>
          <c:showPercent val="0"/>
          <c:showBubbleSize val="0"/>
        </c:dLbls>
        <c:gapWidth val="150"/>
        <c:axId val="51836416"/>
        <c:axId val="5183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C5BB-47CD-ACF2-5CEDD59C9307}"/>
            </c:ext>
          </c:extLst>
        </c:ser>
        <c:dLbls>
          <c:showLegendKey val="0"/>
          <c:showVal val="0"/>
          <c:showCatName val="0"/>
          <c:showSerName val="0"/>
          <c:showPercent val="0"/>
          <c:showBubbleSize val="0"/>
        </c:dLbls>
        <c:marker val="1"/>
        <c:smooth val="0"/>
        <c:axId val="51836416"/>
        <c:axId val="51838336"/>
      </c:lineChart>
      <c:dateAx>
        <c:axId val="51836416"/>
        <c:scaling>
          <c:orientation val="minMax"/>
        </c:scaling>
        <c:delete val="1"/>
        <c:axPos val="b"/>
        <c:numFmt formatCode="ge" sourceLinked="1"/>
        <c:majorTickMark val="none"/>
        <c:minorTickMark val="none"/>
        <c:tickLblPos val="none"/>
        <c:crossAx val="51838336"/>
        <c:crosses val="autoZero"/>
        <c:auto val="1"/>
        <c:lblOffset val="100"/>
        <c:baseTimeUnit val="years"/>
      </c:dateAx>
      <c:valAx>
        <c:axId val="5183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489.24</c:v>
                </c:pt>
                <c:pt idx="1">
                  <c:v>500.72</c:v>
                </c:pt>
                <c:pt idx="2">
                  <c:v>474.47</c:v>
                </c:pt>
                <c:pt idx="3">
                  <c:v>480.91</c:v>
                </c:pt>
                <c:pt idx="4">
                  <c:v>506.27</c:v>
                </c:pt>
              </c:numCache>
            </c:numRef>
          </c:val>
          <c:extLst xmlns:c16r2="http://schemas.microsoft.com/office/drawing/2015/06/chart">
            <c:ext xmlns:c16="http://schemas.microsoft.com/office/drawing/2014/chart" uri="{C3380CC4-5D6E-409C-BE32-E72D297353CC}">
              <c16:uniqueId val="{00000000-F013-4234-8E0E-F72F04B2CE4E}"/>
            </c:ext>
          </c:extLst>
        </c:ser>
        <c:dLbls>
          <c:showLegendKey val="0"/>
          <c:showVal val="0"/>
          <c:showCatName val="0"/>
          <c:showSerName val="0"/>
          <c:showPercent val="0"/>
          <c:showBubbleSize val="0"/>
        </c:dLbls>
        <c:gapWidth val="150"/>
        <c:axId val="51942912"/>
        <c:axId val="5194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F013-4234-8E0E-F72F04B2CE4E}"/>
            </c:ext>
          </c:extLst>
        </c:ser>
        <c:dLbls>
          <c:showLegendKey val="0"/>
          <c:showVal val="0"/>
          <c:showCatName val="0"/>
          <c:showSerName val="0"/>
          <c:showPercent val="0"/>
          <c:showBubbleSize val="0"/>
        </c:dLbls>
        <c:marker val="1"/>
        <c:smooth val="0"/>
        <c:axId val="51942912"/>
        <c:axId val="51944832"/>
      </c:lineChart>
      <c:dateAx>
        <c:axId val="51942912"/>
        <c:scaling>
          <c:orientation val="minMax"/>
        </c:scaling>
        <c:delete val="1"/>
        <c:axPos val="b"/>
        <c:numFmt formatCode="ge" sourceLinked="1"/>
        <c:majorTickMark val="none"/>
        <c:minorTickMark val="none"/>
        <c:tickLblPos val="none"/>
        <c:crossAx val="51944832"/>
        <c:crosses val="autoZero"/>
        <c:auto val="1"/>
        <c:lblOffset val="100"/>
        <c:baseTimeUnit val="years"/>
      </c:dateAx>
      <c:valAx>
        <c:axId val="519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1678</v>
      </c>
      <c r="AM8" s="66"/>
      <c r="AN8" s="66"/>
      <c r="AO8" s="66"/>
      <c r="AP8" s="66"/>
      <c r="AQ8" s="66"/>
      <c r="AR8" s="66"/>
      <c r="AS8" s="66"/>
      <c r="AT8" s="65">
        <f>データ!$S$6</f>
        <v>90.81</v>
      </c>
      <c r="AU8" s="65"/>
      <c r="AV8" s="65"/>
      <c r="AW8" s="65"/>
      <c r="AX8" s="65"/>
      <c r="AY8" s="65"/>
      <c r="AZ8" s="65"/>
      <c r="BA8" s="65"/>
      <c r="BB8" s="65">
        <f>データ!$T$6</f>
        <v>18.48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95.9</v>
      </c>
      <c r="Q10" s="65"/>
      <c r="R10" s="65"/>
      <c r="S10" s="65"/>
      <c r="T10" s="65"/>
      <c r="U10" s="65"/>
      <c r="V10" s="65"/>
      <c r="W10" s="66">
        <f>データ!$Q$6</f>
        <v>3854</v>
      </c>
      <c r="X10" s="66"/>
      <c r="Y10" s="66"/>
      <c r="Z10" s="66"/>
      <c r="AA10" s="66"/>
      <c r="AB10" s="66"/>
      <c r="AC10" s="66"/>
      <c r="AD10" s="2"/>
      <c r="AE10" s="2"/>
      <c r="AF10" s="2"/>
      <c r="AG10" s="2"/>
      <c r="AH10" s="2"/>
      <c r="AI10" s="2"/>
      <c r="AJ10" s="2"/>
      <c r="AK10" s="2"/>
      <c r="AL10" s="66">
        <f>データ!$U$6</f>
        <v>1590</v>
      </c>
      <c r="AM10" s="66"/>
      <c r="AN10" s="66"/>
      <c r="AO10" s="66"/>
      <c r="AP10" s="66"/>
      <c r="AQ10" s="66"/>
      <c r="AR10" s="66"/>
      <c r="AS10" s="66"/>
      <c r="AT10" s="65">
        <f>データ!$V$6</f>
        <v>1.05</v>
      </c>
      <c r="AU10" s="65"/>
      <c r="AV10" s="65"/>
      <c r="AW10" s="65"/>
      <c r="AX10" s="65"/>
      <c r="AY10" s="65"/>
      <c r="AZ10" s="65"/>
      <c r="BA10" s="65"/>
      <c r="BB10" s="65">
        <f>データ!$W$6</f>
        <v>1514.29</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55</v>
      </c>
      <c r="N85" s="26" t="s">
        <v>56</v>
      </c>
      <c r="O85" s="26" t="str">
        <f>データ!EN6</f>
        <v>【0.72】</v>
      </c>
    </row>
  </sheetData>
  <sheetProtection algorithmName="SHA-512" hashValue="Z/n5YbYSRsKhuK9usTLfiMaPsNUj+u/eLCzn8jysB9axCZXq33EmA2FaK0o0QHR7wPdxdYVBwwwAck3PYpToFQ==" saltValue="1i8D3Z+4Q2xsKPSTvT10R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57</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58</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8"/>
      <c r="X3" s="82" t="s">
        <v>67</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68</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69</v>
      </c>
      <c r="B4" s="30"/>
      <c r="C4" s="30"/>
      <c r="D4" s="30"/>
      <c r="E4" s="30"/>
      <c r="F4" s="30"/>
      <c r="G4" s="30"/>
      <c r="H4" s="79"/>
      <c r="I4" s="80"/>
      <c r="J4" s="80"/>
      <c r="K4" s="80"/>
      <c r="L4" s="80"/>
      <c r="M4" s="80"/>
      <c r="N4" s="80"/>
      <c r="O4" s="80"/>
      <c r="P4" s="80"/>
      <c r="Q4" s="80"/>
      <c r="R4" s="80"/>
      <c r="S4" s="80"/>
      <c r="T4" s="80"/>
      <c r="U4" s="80"/>
      <c r="V4" s="80"/>
      <c r="W4" s="81"/>
      <c r="X4" s="75" t="s">
        <v>70</v>
      </c>
      <c r="Y4" s="75"/>
      <c r="Z4" s="75"/>
      <c r="AA4" s="75"/>
      <c r="AB4" s="75"/>
      <c r="AC4" s="75"/>
      <c r="AD4" s="75"/>
      <c r="AE4" s="75"/>
      <c r="AF4" s="75"/>
      <c r="AG4" s="75"/>
      <c r="AH4" s="75"/>
      <c r="AI4" s="75" t="s">
        <v>71</v>
      </c>
      <c r="AJ4" s="75"/>
      <c r="AK4" s="75"/>
      <c r="AL4" s="75"/>
      <c r="AM4" s="75"/>
      <c r="AN4" s="75"/>
      <c r="AO4" s="75"/>
      <c r="AP4" s="75"/>
      <c r="AQ4" s="75"/>
      <c r="AR4" s="75"/>
      <c r="AS4" s="75"/>
      <c r="AT4" s="75" t="s">
        <v>72</v>
      </c>
      <c r="AU4" s="75"/>
      <c r="AV4" s="75"/>
      <c r="AW4" s="75"/>
      <c r="AX4" s="75"/>
      <c r="AY4" s="75"/>
      <c r="AZ4" s="75"/>
      <c r="BA4" s="75"/>
      <c r="BB4" s="75"/>
      <c r="BC4" s="75"/>
      <c r="BD4" s="75"/>
      <c r="BE4" s="75" t="s">
        <v>73</v>
      </c>
      <c r="BF4" s="75"/>
      <c r="BG4" s="75"/>
      <c r="BH4" s="75"/>
      <c r="BI4" s="75"/>
      <c r="BJ4" s="75"/>
      <c r="BK4" s="75"/>
      <c r="BL4" s="75"/>
      <c r="BM4" s="75"/>
      <c r="BN4" s="75"/>
      <c r="BO4" s="75"/>
      <c r="BP4" s="75" t="s">
        <v>74</v>
      </c>
      <c r="BQ4" s="75"/>
      <c r="BR4" s="75"/>
      <c r="BS4" s="75"/>
      <c r="BT4" s="75"/>
      <c r="BU4" s="75"/>
      <c r="BV4" s="75"/>
      <c r="BW4" s="75"/>
      <c r="BX4" s="75"/>
      <c r="BY4" s="75"/>
      <c r="BZ4" s="75"/>
      <c r="CA4" s="75" t="s">
        <v>75</v>
      </c>
      <c r="CB4" s="75"/>
      <c r="CC4" s="75"/>
      <c r="CD4" s="75"/>
      <c r="CE4" s="75"/>
      <c r="CF4" s="75"/>
      <c r="CG4" s="75"/>
      <c r="CH4" s="75"/>
      <c r="CI4" s="75"/>
      <c r="CJ4" s="75"/>
      <c r="CK4" s="75"/>
      <c r="CL4" s="75" t="s">
        <v>76</v>
      </c>
      <c r="CM4" s="75"/>
      <c r="CN4" s="75"/>
      <c r="CO4" s="75"/>
      <c r="CP4" s="75"/>
      <c r="CQ4" s="75"/>
      <c r="CR4" s="75"/>
      <c r="CS4" s="75"/>
      <c r="CT4" s="75"/>
      <c r="CU4" s="75"/>
      <c r="CV4" s="75"/>
      <c r="CW4" s="75" t="s">
        <v>77</v>
      </c>
      <c r="CX4" s="75"/>
      <c r="CY4" s="75"/>
      <c r="CZ4" s="75"/>
      <c r="DA4" s="75"/>
      <c r="DB4" s="75"/>
      <c r="DC4" s="75"/>
      <c r="DD4" s="75"/>
      <c r="DE4" s="75"/>
      <c r="DF4" s="75"/>
      <c r="DG4" s="75"/>
      <c r="DH4" s="75" t="s">
        <v>78</v>
      </c>
      <c r="DI4" s="75"/>
      <c r="DJ4" s="75"/>
      <c r="DK4" s="75"/>
      <c r="DL4" s="75"/>
      <c r="DM4" s="75"/>
      <c r="DN4" s="75"/>
      <c r="DO4" s="75"/>
      <c r="DP4" s="75"/>
      <c r="DQ4" s="75"/>
      <c r="DR4" s="75"/>
      <c r="DS4" s="75" t="s">
        <v>79</v>
      </c>
      <c r="DT4" s="75"/>
      <c r="DU4" s="75"/>
      <c r="DV4" s="75"/>
      <c r="DW4" s="75"/>
      <c r="DX4" s="75"/>
      <c r="DY4" s="75"/>
      <c r="DZ4" s="75"/>
      <c r="EA4" s="75"/>
      <c r="EB4" s="75"/>
      <c r="EC4" s="75"/>
      <c r="ED4" s="75" t="s">
        <v>80</v>
      </c>
      <c r="EE4" s="75"/>
      <c r="EF4" s="75"/>
      <c r="EG4" s="75"/>
      <c r="EH4" s="75"/>
      <c r="EI4" s="75"/>
      <c r="EJ4" s="75"/>
      <c r="EK4" s="75"/>
      <c r="EL4" s="75"/>
      <c r="EM4" s="75"/>
      <c r="EN4" s="75"/>
    </row>
    <row r="5" spans="1:144" x14ac:dyDescent="0.15">
      <c r="A5" s="28" t="s">
        <v>81</v>
      </c>
      <c r="B5" s="31"/>
      <c r="C5" s="31"/>
      <c r="D5" s="31"/>
      <c r="E5" s="31"/>
      <c r="F5" s="31"/>
      <c r="G5" s="31"/>
      <c r="H5" s="32" t="s">
        <v>82</v>
      </c>
      <c r="I5" s="32" t="s">
        <v>83</v>
      </c>
      <c r="J5" s="32" t="s">
        <v>84</v>
      </c>
      <c r="K5" s="32" t="s">
        <v>85</v>
      </c>
      <c r="L5" s="32" t="s">
        <v>86</v>
      </c>
      <c r="M5" s="32" t="s">
        <v>87</v>
      </c>
      <c r="N5" s="32" t="s">
        <v>88</v>
      </c>
      <c r="O5" s="32" t="s">
        <v>89</v>
      </c>
      <c r="P5" s="32" t="s">
        <v>90</v>
      </c>
      <c r="Q5" s="32" t="s">
        <v>91</v>
      </c>
      <c r="R5" s="32" t="s">
        <v>92</v>
      </c>
      <c r="S5" s="32" t="s">
        <v>93</v>
      </c>
      <c r="T5" s="32" t="s">
        <v>94</v>
      </c>
      <c r="U5" s="32" t="s">
        <v>95</v>
      </c>
      <c r="V5" s="32" t="s">
        <v>96</v>
      </c>
      <c r="W5" s="32" t="s">
        <v>97</v>
      </c>
      <c r="X5" s="32" t="s">
        <v>98</v>
      </c>
      <c r="Y5" s="32" t="s">
        <v>99</v>
      </c>
      <c r="Z5" s="32" t="s">
        <v>100</v>
      </c>
      <c r="AA5" s="32" t="s">
        <v>101</v>
      </c>
      <c r="AB5" s="32" t="s">
        <v>102</v>
      </c>
      <c r="AC5" s="32" t="s">
        <v>103</v>
      </c>
      <c r="AD5" s="32" t="s">
        <v>104</v>
      </c>
      <c r="AE5" s="32" t="s">
        <v>105</v>
      </c>
      <c r="AF5" s="32" t="s">
        <v>106</v>
      </c>
      <c r="AG5" s="32" t="s">
        <v>107</v>
      </c>
      <c r="AH5" s="32" t="s">
        <v>41</v>
      </c>
      <c r="AI5" s="32" t="s">
        <v>98</v>
      </c>
      <c r="AJ5" s="32" t="s">
        <v>99</v>
      </c>
      <c r="AK5" s="32" t="s">
        <v>100</v>
      </c>
      <c r="AL5" s="32" t="s">
        <v>101</v>
      </c>
      <c r="AM5" s="32" t="s">
        <v>102</v>
      </c>
      <c r="AN5" s="32" t="s">
        <v>103</v>
      </c>
      <c r="AO5" s="32" t="s">
        <v>104</v>
      </c>
      <c r="AP5" s="32" t="s">
        <v>105</v>
      </c>
      <c r="AQ5" s="32" t="s">
        <v>106</v>
      </c>
      <c r="AR5" s="32" t="s">
        <v>107</v>
      </c>
      <c r="AS5" s="32" t="s">
        <v>108</v>
      </c>
      <c r="AT5" s="32" t="s">
        <v>98</v>
      </c>
      <c r="AU5" s="32" t="s">
        <v>99</v>
      </c>
      <c r="AV5" s="32" t="s">
        <v>100</v>
      </c>
      <c r="AW5" s="32" t="s">
        <v>101</v>
      </c>
      <c r="AX5" s="32" t="s">
        <v>102</v>
      </c>
      <c r="AY5" s="32" t="s">
        <v>103</v>
      </c>
      <c r="AZ5" s="32" t="s">
        <v>104</v>
      </c>
      <c r="BA5" s="32" t="s">
        <v>105</v>
      </c>
      <c r="BB5" s="32" t="s">
        <v>106</v>
      </c>
      <c r="BC5" s="32" t="s">
        <v>107</v>
      </c>
      <c r="BD5" s="32" t="s">
        <v>108</v>
      </c>
      <c r="BE5" s="32" t="s">
        <v>98</v>
      </c>
      <c r="BF5" s="32" t="s">
        <v>99</v>
      </c>
      <c r="BG5" s="32" t="s">
        <v>100</v>
      </c>
      <c r="BH5" s="32" t="s">
        <v>101</v>
      </c>
      <c r="BI5" s="32" t="s">
        <v>102</v>
      </c>
      <c r="BJ5" s="32" t="s">
        <v>103</v>
      </c>
      <c r="BK5" s="32" t="s">
        <v>104</v>
      </c>
      <c r="BL5" s="32" t="s">
        <v>105</v>
      </c>
      <c r="BM5" s="32" t="s">
        <v>106</v>
      </c>
      <c r="BN5" s="32" t="s">
        <v>107</v>
      </c>
      <c r="BO5" s="32" t="s">
        <v>108</v>
      </c>
      <c r="BP5" s="32" t="s">
        <v>98</v>
      </c>
      <c r="BQ5" s="32" t="s">
        <v>99</v>
      </c>
      <c r="BR5" s="32" t="s">
        <v>100</v>
      </c>
      <c r="BS5" s="32" t="s">
        <v>101</v>
      </c>
      <c r="BT5" s="32" t="s">
        <v>102</v>
      </c>
      <c r="BU5" s="32" t="s">
        <v>103</v>
      </c>
      <c r="BV5" s="32" t="s">
        <v>104</v>
      </c>
      <c r="BW5" s="32" t="s">
        <v>105</v>
      </c>
      <c r="BX5" s="32" t="s">
        <v>106</v>
      </c>
      <c r="BY5" s="32" t="s">
        <v>107</v>
      </c>
      <c r="BZ5" s="32" t="s">
        <v>108</v>
      </c>
      <c r="CA5" s="32" t="s">
        <v>98</v>
      </c>
      <c r="CB5" s="32" t="s">
        <v>99</v>
      </c>
      <c r="CC5" s="32" t="s">
        <v>100</v>
      </c>
      <c r="CD5" s="32" t="s">
        <v>101</v>
      </c>
      <c r="CE5" s="32" t="s">
        <v>102</v>
      </c>
      <c r="CF5" s="32" t="s">
        <v>103</v>
      </c>
      <c r="CG5" s="32" t="s">
        <v>104</v>
      </c>
      <c r="CH5" s="32" t="s">
        <v>105</v>
      </c>
      <c r="CI5" s="32" t="s">
        <v>106</v>
      </c>
      <c r="CJ5" s="32" t="s">
        <v>107</v>
      </c>
      <c r="CK5" s="32" t="s">
        <v>108</v>
      </c>
      <c r="CL5" s="32" t="s">
        <v>98</v>
      </c>
      <c r="CM5" s="32" t="s">
        <v>99</v>
      </c>
      <c r="CN5" s="32" t="s">
        <v>100</v>
      </c>
      <c r="CO5" s="32" t="s">
        <v>101</v>
      </c>
      <c r="CP5" s="32" t="s">
        <v>102</v>
      </c>
      <c r="CQ5" s="32" t="s">
        <v>103</v>
      </c>
      <c r="CR5" s="32" t="s">
        <v>104</v>
      </c>
      <c r="CS5" s="32" t="s">
        <v>105</v>
      </c>
      <c r="CT5" s="32" t="s">
        <v>106</v>
      </c>
      <c r="CU5" s="32" t="s">
        <v>107</v>
      </c>
      <c r="CV5" s="32" t="s">
        <v>108</v>
      </c>
      <c r="CW5" s="32" t="s">
        <v>98</v>
      </c>
      <c r="CX5" s="32" t="s">
        <v>99</v>
      </c>
      <c r="CY5" s="32" t="s">
        <v>100</v>
      </c>
      <c r="CZ5" s="32" t="s">
        <v>101</v>
      </c>
      <c r="DA5" s="32" t="s">
        <v>102</v>
      </c>
      <c r="DB5" s="32" t="s">
        <v>103</v>
      </c>
      <c r="DC5" s="32" t="s">
        <v>104</v>
      </c>
      <c r="DD5" s="32" t="s">
        <v>105</v>
      </c>
      <c r="DE5" s="32" t="s">
        <v>106</v>
      </c>
      <c r="DF5" s="32" t="s">
        <v>107</v>
      </c>
      <c r="DG5" s="32" t="s">
        <v>108</v>
      </c>
      <c r="DH5" s="32" t="s">
        <v>98</v>
      </c>
      <c r="DI5" s="32" t="s">
        <v>99</v>
      </c>
      <c r="DJ5" s="32" t="s">
        <v>100</v>
      </c>
      <c r="DK5" s="32" t="s">
        <v>101</v>
      </c>
      <c r="DL5" s="32" t="s">
        <v>102</v>
      </c>
      <c r="DM5" s="32" t="s">
        <v>103</v>
      </c>
      <c r="DN5" s="32" t="s">
        <v>104</v>
      </c>
      <c r="DO5" s="32" t="s">
        <v>105</v>
      </c>
      <c r="DP5" s="32" t="s">
        <v>106</v>
      </c>
      <c r="DQ5" s="32" t="s">
        <v>107</v>
      </c>
      <c r="DR5" s="32" t="s">
        <v>108</v>
      </c>
      <c r="DS5" s="32" t="s">
        <v>98</v>
      </c>
      <c r="DT5" s="32" t="s">
        <v>99</v>
      </c>
      <c r="DU5" s="32" t="s">
        <v>100</v>
      </c>
      <c r="DV5" s="32" t="s">
        <v>101</v>
      </c>
      <c r="DW5" s="32" t="s">
        <v>102</v>
      </c>
      <c r="DX5" s="32" t="s">
        <v>103</v>
      </c>
      <c r="DY5" s="32" t="s">
        <v>104</v>
      </c>
      <c r="DZ5" s="32" t="s">
        <v>105</v>
      </c>
      <c r="EA5" s="32" t="s">
        <v>106</v>
      </c>
      <c r="EB5" s="32" t="s">
        <v>107</v>
      </c>
      <c r="EC5" s="32" t="s">
        <v>108</v>
      </c>
      <c r="ED5" s="32" t="s">
        <v>98</v>
      </c>
      <c r="EE5" s="32" t="s">
        <v>99</v>
      </c>
      <c r="EF5" s="32" t="s">
        <v>100</v>
      </c>
      <c r="EG5" s="32" t="s">
        <v>101</v>
      </c>
      <c r="EH5" s="32" t="s">
        <v>102</v>
      </c>
      <c r="EI5" s="32" t="s">
        <v>103</v>
      </c>
      <c r="EJ5" s="32" t="s">
        <v>104</v>
      </c>
      <c r="EK5" s="32" t="s">
        <v>105</v>
      </c>
      <c r="EL5" s="32" t="s">
        <v>106</v>
      </c>
      <c r="EM5" s="32" t="s">
        <v>107</v>
      </c>
      <c r="EN5" s="32" t="s">
        <v>108</v>
      </c>
    </row>
    <row r="6" spans="1:144" s="36" customFormat="1" x14ac:dyDescent="0.15">
      <c r="A6" s="28" t="s">
        <v>109</v>
      </c>
      <c r="B6" s="33">
        <f>B7</f>
        <v>2017</v>
      </c>
      <c r="C6" s="33">
        <f t="shared" ref="C6:W6" si="3">C7</f>
        <v>74446</v>
      </c>
      <c r="D6" s="33">
        <f t="shared" si="3"/>
        <v>47</v>
      </c>
      <c r="E6" s="33">
        <f t="shared" si="3"/>
        <v>1</v>
      </c>
      <c r="F6" s="33">
        <f t="shared" si="3"/>
        <v>0</v>
      </c>
      <c r="G6" s="33">
        <f t="shared" si="3"/>
        <v>0</v>
      </c>
      <c r="H6" s="33" t="str">
        <f t="shared" si="3"/>
        <v>福島県　三島町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95.9</v>
      </c>
      <c r="Q6" s="34">
        <f t="shared" si="3"/>
        <v>3854</v>
      </c>
      <c r="R6" s="34">
        <f t="shared" si="3"/>
        <v>1678</v>
      </c>
      <c r="S6" s="34">
        <f t="shared" si="3"/>
        <v>90.81</v>
      </c>
      <c r="T6" s="34">
        <f t="shared" si="3"/>
        <v>18.48</v>
      </c>
      <c r="U6" s="34">
        <f t="shared" si="3"/>
        <v>1590</v>
      </c>
      <c r="V6" s="34">
        <f t="shared" si="3"/>
        <v>1.05</v>
      </c>
      <c r="W6" s="34">
        <f t="shared" si="3"/>
        <v>1514.29</v>
      </c>
      <c r="X6" s="35">
        <f>IF(X7="",NA(),X7)</f>
        <v>56.83</v>
      </c>
      <c r="Y6" s="35">
        <f t="shared" ref="Y6:AG6" si="4">IF(Y7="",NA(),Y7)</f>
        <v>61.92</v>
      </c>
      <c r="Z6" s="35">
        <f t="shared" si="4"/>
        <v>65.010000000000005</v>
      </c>
      <c r="AA6" s="35">
        <f t="shared" si="4"/>
        <v>70.27</v>
      </c>
      <c r="AB6" s="35">
        <f t="shared" si="4"/>
        <v>92.98</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1353.18</v>
      </c>
      <c r="BF6" s="35">
        <f t="shared" ref="BF6:BN6" si="7">IF(BF7="",NA(),BF7)</f>
        <v>1258.45</v>
      </c>
      <c r="BG6" s="35">
        <f t="shared" si="7"/>
        <v>1473.07</v>
      </c>
      <c r="BH6" s="35">
        <f t="shared" si="7"/>
        <v>1627.74</v>
      </c>
      <c r="BI6" s="35">
        <f t="shared" si="7"/>
        <v>1824.44</v>
      </c>
      <c r="BJ6" s="35">
        <f t="shared" si="7"/>
        <v>1462.56</v>
      </c>
      <c r="BK6" s="35">
        <f t="shared" si="7"/>
        <v>1486.62</v>
      </c>
      <c r="BL6" s="35">
        <f t="shared" si="7"/>
        <v>1510.14</v>
      </c>
      <c r="BM6" s="35">
        <f t="shared" si="7"/>
        <v>1595.62</v>
      </c>
      <c r="BN6" s="35">
        <f t="shared" si="7"/>
        <v>1302.33</v>
      </c>
      <c r="BO6" s="34" t="str">
        <f>IF(BO7="","",IF(BO7="-","【-】","【"&amp;SUBSTITUTE(TEXT(BO7,"#,##0.00"),"-","△")&amp;"】"))</f>
        <v>【1,141.75】</v>
      </c>
      <c r="BP6" s="35">
        <f>IF(BP7="",NA(),BP7)</f>
        <v>43.45</v>
      </c>
      <c r="BQ6" s="35">
        <f t="shared" ref="BQ6:BY6" si="8">IF(BQ7="",NA(),BQ7)</f>
        <v>44.52</v>
      </c>
      <c r="BR6" s="35">
        <f t="shared" si="8"/>
        <v>48.29</v>
      </c>
      <c r="BS6" s="35">
        <f t="shared" si="8"/>
        <v>48.11</v>
      </c>
      <c r="BT6" s="35">
        <f t="shared" si="8"/>
        <v>45.01</v>
      </c>
      <c r="BU6" s="35">
        <f t="shared" si="8"/>
        <v>32.39</v>
      </c>
      <c r="BV6" s="35">
        <f t="shared" si="8"/>
        <v>24.39</v>
      </c>
      <c r="BW6" s="35">
        <f t="shared" si="8"/>
        <v>22.67</v>
      </c>
      <c r="BX6" s="35">
        <f t="shared" si="8"/>
        <v>37.92</v>
      </c>
      <c r="BY6" s="35">
        <f t="shared" si="8"/>
        <v>40.89</v>
      </c>
      <c r="BZ6" s="34" t="str">
        <f>IF(BZ7="","",IF(BZ7="-","【-】","【"&amp;SUBSTITUTE(TEXT(BZ7,"#,##0.00"),"-","△")&amp;"】"))</f>
        <v>【54.93】</v>
      </c>
      <c r="CA6" s="35">
        <f>IF(CA7="",NA(),CA7)</f>
        <v>489.24</v>
      </c>
      <c r="CB6" s="35">
        <f t="shared" ref="CB6:CJ6" si="9">IF(CB7="",NA(),CB7)</f>
        <v>500.72</v>
      </c>
      <c r="CC6" s="35">
        <f t="shared" si="9"/>
        <v>474.47</v>
      </c>
      <c r="CD6" s="35">
        <f t="shared" si="9"/>
        <v>480.91</v>
      </c>
      <c r="CE6" s="35">
        <f t="shared" si="9"/>
        <v>506.27</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72.040000000000006</v>
      </c>
      <c r="CM6" s="35">
        <f t="shared" ref="CM6:CU6" si="10">IF(CM7="",NA(),CM7)</f>
        <v>41.12</v>
      </c>
      <c r="CN6" s="35">
        <f t="shared" si="10"/>
        <v>40.92</v>
      </c>
      <c r="CO6" s="35">
        <f t="shared" si="10"/>
        <v>43.34</v>
      </c>
      <c r="CP6" s="35">
        <f t="shared" si="10"/>
        <v>41.95</v>
      </c>
      <c r="CQ6" s="35">
        <f t="shared" si="10"/>
        <v>50.49</v>
      </c>
      <c r="CR6" s="35">
        <f t="shared" si="10"/>
        <v>48.36</v>
      </c>
      <c r="CS6" s="35">
        <f t="shared" si="10"/>
        <v>48.7</v>
      </c>
      <c r="CT6" s="35">
        <f t="shared" si="10"/>
        <v>46.9</v>
      </c>
      <c r="CU6" s="35">
        <f t="shared" si="10"/>
        <v>47.95</v>
      </c>
      <c r="CV6" s="34" t="str">
        <f>IF(CV7="","",IF(CV7="-","【-】","【"&amp;SUBSTITUTE(TEXT(CV7,"#,##0.00"),"-","△")&amp;"】"))</f>
        <v>【56.91】</v>
      </c>
      <c r="CW6" s="35">
        <f>IF(CW7="",NA(),CW7)</f>
        <v>50.15</v>
      </c>
      <c r="CX6" s="35">
        <f t="shared" ref="CX6:DF6" si="11">IF(CX7="",NA(),CX7)</f>
        <v>85.35</v>
      </c>
      <c r="CY6" s="35">
        <f t="shared" si="11"/>
        <v>83.09</v>
      </c>
      <c r="CZ6" s="35">
        <f t="shared" si="11"/>
        <v>77.16</v>
      </c>
      <c r="DA6" s="35">
        <f t="shared" si="11"/>
        <v>78.47</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5">
        <f t="shared" si="14"/>
        <v>5.01</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74446</v>
      </c>
      <c r="D7" s="37">
        <v>47</v>
      </c>
      <c r="E7" s="37">
        <v>1</v>
      </c>
      <c r="F7" s="37">
        <v>0</v>
      </c>
      <c r="G7" s="37">
        <v>0</v>
      </c>
      <c r="H7" s="37" t="s">
        <v>110</v>
      </c>
      <c r="I7" s="37" t="s">
        <v>111</v>
      </c>
      <c r="J7" s="37" t="s">
        <v>112</v>
      </c>
      <c r="K7" s="37" t="s">
        <v>113</v>
      </c>
      <c r="L7" s="37" t="s">
        <v>114</v>
      </c>
      <c r="M7" s="37" t="s">
        <v>115</v>
      </c>
      <c r="N7" s="38" t="s">
        <v>116</v>
      </c>
      <c r="O7" s="38" t="s">
        <v>117</v>
      </c>
      <c r="P7" s="38">
        <v>95.9</v>
      </c>
      <c r="Q7" s="38">
        <v>3854</v>
      </c>
      <c r="R7" s="38">
        <v>1678</v>
      </c>
      <c r="S7" s="38">
        <v>90.81</v>
      </c>
      <c r="T7" s="38">
        <v>18.48</v>
      </c>
      <c r="U7" s="38">
        <v>1590</v>
      </c>
      <c r="V7" s="38">
        <v>1.05</v>
      </c>
      <c r="W7" s="38">
        <v>1514.29</v>
      </c>
      <c r="X7" s="38">
        <v>56.83</v>
      </c>
      <c r="Y7" s="38">
        <v>61.92</v>
      </c>
      <c r="Z7" s="38">
        <v>65.010000000000005</v>
      </c>
      <c r="AA7" s="38">
        <v>70.27</v>
      </c>
      <c r="AB7" s="38">
        <v>92.98</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1353.18</v>
      </c>
      <c r="BF7" s="38">
        <v>1258.45</v>
      </c>
      <c r="BG7" s="38">
        <v>1473.07</v>
      </c>
      <c r="BH7" s="38">
        <v>1627.74</v>
      </c>
      <c r="BI7" s="38">
        <v>1824.44</v>
      </c>
      <c r="BJ7" s="38">
        <v>1462.56</v>
      </c>
      <c r="BK7" s="38">
        <v>1486.62</v>
      </c>
      <c r="BL7" s="38">
        <v>1510.14</v>
      </c>
      <c r="BM7" s="38">
        <v>1595.62</v>
      </c>
      <c r="BN7" s="38">
        <v>1302.33</v>
      </c>
      <c r="BO7" s="38">
        <v>1141.75</v>
      </c>
      <c r="BP7" s="38">
        <v>43.45</v>
      </c>
      <c r="BQ7" s="38">
        <v>44.52</v>
      </c>
      <c r="BR7" s="38">
        <v>48.29</v>
      </c>
      <c r="BS7" s="38">
        <v>48.11</v>
      </c>
      <c r="BT7" s="38">
        <v>45.01</v>
      </c>
      <c r="BU7" s="38">
        <v>32.39</v>
      </c>
      <c r="BV7" s="38">
        <v>24.39</v>
      </c>
      <c r="BW7" s="38">
        <v>22.67</v>
      </c>
      <c r="BX7" s="38">
        <v>37.92</v>
      </c>
      <c r="BY7" s="38">
        <v>40.89</v>
      </c>
      <c r="BZ7" s="38">
        <v>54.93</v>
      </c>
      <c r="CA7" s="38">
        <v>489.24</v>
      </c>
      <c r="CB7" s="38">
        <v>500.72</v>
      </c>
      <c r="CC7" s="38">
        <v>474.47</v>
      </c>
      <c r="CD7" s="38">
        <v>480.91</v>
      </c>
      <c r="CE7" s="38">
        <v>506.27</v>
      </c>
      <c r="CF7" s="38">
        <v>530.83000000000004</v>
      </c>
      <c r="CG7" s="38">
        <v>734.18</v>
      </c>
      <c r="CH7" s="38">
        <v>789.62</v>
      </c>
      <c r="CI7" s="38">
        <v>423.18</v>
      </c>
      <c r="CJ7" s="38">
        <v>383.2</v>
      </c>
      <c r="CK7" s="38">
        <v>292.18</v>
      </c>
      <c r="CL7" s="38">
        <v>72.040000000000006</v>
      </c>
      <c r="CM7" s="38">
        <v>41.12</v>
      </c>
      <c r="CN7" s="38">
        <v>40.92</v>
      </c>
      <c r="CO7" s="38">
        <v>43.34</v>
      </c>
      <c r="CP7" s="38">
        <v>41.95</v>
      </c>
      <c r="CQ7" s="38">
        <v>50.49</v>
      </c>
      <c r="CR7" s="38">
        <v>48.36</v>
      </c>
      <c r="CS7" s="38">
        <v>48.7</v>
      </c>
      <c r="CT7" s="38">
        <v>46.9</v>
      </c>
      <c r="CU7" s="38">
        <v>47.95</v>
      </c>
      <c r="CV7" s="38">
        <v>56.91</v>
      </c>
      <c r="CW7" s="38">
        <v>50.15</v>
      </c>
      <c r="CX7" s="38">
        <v>85.35</v>
      </c>
      <c r="CY7" s="38">
        <v>83.09</v>
      </c>
      <c r="CZ7" s="38">
        <v>77.16</v>
      </c>
      <c r="DA7" s="38">
        <v>78.47</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5.01</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118</v>
      </c>
      <c r="C9" s="40" t="s">
        <v>119</v>
      </c>
      <c r="D9" s="40" t="s">
        <v>120</v>
      </c>
      <c r="E9" s="40" t="s">
        <v>121</v>
      </c>
      <c r="F9" s="40" t="s">
        <v>122</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60</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2019-01-25T01:42:51Z</cp:lastPrinted>
  <dcterms:created xsi:type="dcterms:W3CDTF">2018-12-03T08:42:10Z</dcterms:created>
  <dcterms:modified xsi:type="dcterms:W3CDTF">2019-01-25T03:09:06Z</dcterms:modified>
  <cp:category/>
</cp:coreProperties>
</file>