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bpQrmalVurXHlI7YKl8Gu29Uk5dRj11WTemF98vZ6iooB0ZWH2xsT4mGyfh6UB41mqKTVfmhCeplpCU3EADHg==" workbookSaltValue="Qv13I5rI7swgHskfVHosm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<sst xmlns="http://schemas.openxmlformats.org/spreadsheetml/2006/main" count="237" uniqueCount="122">
  <si>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</si>
  <si>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</si>
  <si>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</si>
  <si>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</si>
  <si>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</si>
  <si>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</si>
  <si>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</si>
  <si>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</si>
  <si>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</si>
  <si>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</si>
  <si>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</si>
  <si>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</si>
  <si>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</si>
  <si>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</si>
  <si>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</si>
  <si>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</si>
  <si>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</si>
  <si>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</si>
  <si>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</si>
  <si>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</si>
  <si>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</si>
  <si>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</si>
  <si>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</si>
  <si>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</si>
  <si>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</si>
  <si>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</si>
  <si>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</si>
  <si>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</si>
  <si>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</si>
  <si>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</si>
  <si>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</si>
  <si>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</si>
  <si>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</si>
  <si>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</si>
  <si>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</si>
  <si>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</si>
  <si>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</si>
  <si>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</si>
  <si>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</si>
  <si>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</si>
  <si>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</si>
  <si>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</si>
  <si>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</si>
  <si>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</si>
  <si>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</si>
  <si>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</si>
  <si>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</si>
  <si>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</si>
  <si>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</si>
  <si>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</si>
  <si>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</si>
  <si>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</si>
  <si>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</si>
  <si>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</si>
  <si>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</si>
  <si>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</si>
  <si>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</si>
  <si>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</si>
  <si>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</si>
  <si>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</si>
  <si>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</si>
  <si>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</si>
  <si>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</si>
  <si>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</si>
  <si>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</si>
  <si>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</si>
  <si>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</si>
  <si>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</si>
  <si>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</si>
  <si>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</si>
  <si>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</si>
  <si>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</si>
  <si>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</si>
  <si>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</si>
  <si>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</si>
  <si>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</si>
  <si>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</si>
  <si>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</si>
  <si>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</si>
  <si>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</si>
  <si>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</si>
  <si>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</si>
  <si>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</si>
  <si>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</si>
  <si>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</si>
  <si>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</si>
  <si>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</si>
  <si>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</si>
  <si>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</si>
  <si>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</si>
  <si>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</si>
  <si>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</si>
  <si>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</si>
  <si>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</si>
  <si>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</si>
  <si>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</si>
  <si>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</si>
  <si>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</si>
  <si>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</si>
  <si>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</si>
  <si>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</si>
  <si>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</si>
  <si>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</si>
  <si>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</si>
  <si>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</si>
  <si>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</si>
  <si>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</si>
  <si>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</si>
  <si>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</si>
  <si>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</si>
  <si>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</si>
  <si>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</si>
  <si>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</si>
  <si>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</si>
  <si>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</si>
  <si>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</si>
  <si>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</si>
  <si>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</si>
  <si>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</si>
  <si>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前年度と比較し、総収益及び総費用は減少しており、主に委託料等で支出減となった。また料金収入は増加したため、料金回収率は増となっているが、100％を大きく下回っており、料金収入だけでは給水にかかる費用を賄えていないことを示している。給水原価の減は、有収水量の増によるもの。</t>
    <rPh sb="0" eb="3">
      <t>ゼンネンド</t>
    </rPh>
    <rPh sb="4" eb="6">
      <t>ヒカク</t>
    </rPh>
    <rPh sb="8" eb="11">
      <t>ソウシュウエキ</t>
    </rPh>
    <rPh sb="11" eb="12">
      <t>オヨ</t>
    </rPh>
    <rPh sb="13" eb="16">
      <t>ソウヒヨウ</t>
    </rPh>
    <rPh sb="17" eb="18">
      <t>ゲン</t>
    </rPh>
    <rPh sb="18" eb="19">
      <t>ショウ</t>
    </rPh>
    <rPh sb="24" eb="25">
      <t>オモ</t>
    </rPh>
    <rPh sb="26" eb="28">
      <t>イタク</t>
    </rPh>
    <rPh sb="28" eb="29">
      <t>リョウ</t>
    </rPh>
    <rPh sb="29" eb="30">
      <t>トウ</t>
    </rPh>
    <rPh sb="31" eb="33">
      <t>シシュツ</t>
    </rPh>
    <rPh sb="33" eb="34">
      <t>ゲン</t>
    </rPh>
    <rPh sb="41" eb="43">
      <t>リョウキン</t>
    </rPh>
    <rPh sb="43" eb="45">
      <t>シュウニュウ</t>
    </rPh>
    <rPh sb="46" eb="47">
      <t>ゾウ</t>
    </rPh>
    <rPh sb="47" eb="48">
      <t>カ</t>
    </rPh>
    <rPh sb="53" eb="55">
      <t>リョウキン</t>
    </rPh>
    <rPh sb="55" eb="57">
      <t>カイシュウ</t>
    </rPh>
    <rPh sb="57" eb="58">
      <t>リツ</t>
    </rPh>
    <rPh sb="59" eb="60">
      <t>ゾウ</t>
    </rPh>
    <rPh sb="73" eb="74">
      <t>オオ</t>
    </rPh>
    <rPh sb="76" eb="78">
      <t>シタマワ</t>
    </rPh>
    <rPh sb="83" eb="85">
      <t>リョウキン</t>
    </rPh>
    <rPh sb="85" eb="87">
      <t>シュウニュウ</t>
    </rPh>
    <rPh sb="91" eb="93">
      <t>キュウスイ</t>
    </rPh>
    <rPh sb="97" eb="99">
      <t>ヒヨウ</t>
    </rPh>
    <rPh sb="100" eb="101">
      <t>マカナ</t>
    </rPh>
    <rPh sb="109" eb="110">
      <t>シメ</t>
    </rPh>
    <rPh sb="115" eb="117">
      <t>キュウスイ</t>
    </rPh>
    <rPh sb="117" eb="119">
      <t>ゲンカ</t>
    </rPh>
    <rPh sb="120" eb="121">
      <t>ゲン</t>
    </rPh>
    <rPh sb="123" eb="124">
      <t>ユウ</t>
    </rPh>
    <rPh sb="124" eb="125">
      <t>シュウ</t>
    </rPh>
    <rPh sb="125" eb="127">
      <t>スイリョウ</t>
    </rPh>
    <rPh sb="128" eb="129">
      <t>ゾウ</t>
    </rPh>
    <phoneticPr fontId="4"/>
  </si>
  <si>
    <t>管渠工事は終了。今後、施設の修繕及び更新を予定。</t>
    <rPh sb="0" eb="1">
      <t>カン</t>
    </rPh>
    <rPh sb="1" eb="2">
      <t>キョ</t>
    </rPh>
    <rPh sb="2" eb="4">
      <t>コウジ</t>
    </rPh>
    <rPh sb="5" eb="7">
      <t>シュウリョウ</t>
    </rPh>
    <rPh sb="8" eb="10">
      <t>コンゴ</t>
    </rPh>
    <rPh sb="11" eb="13">
      <t>シセツ</t>
    </rPh>
    <rPh sb="14" eb="16">
      <t>シュウゼン</t>
    </rPh>
    <rPh sb="16" eb="17">
      <t>オヨ</t>
    </rPh>
    <rPh sb="18" eb="20">
      <t>コウシン</t>
    </rPh>
    <rPh sb="21" eb="23">
      <t>ヨテイ</t>
    </rPh>
    <phoneticPr fontId="4"/>
  </si>
  <si>
    <t>簡易水道事業は現在、給水にかかる費用を料金収入だけでは賄えていない。管渠工事の予定はないが、施設の修繕及び更新を予定しているため、再度事業内容の見直しや料金改定を協議し、健全化に努める必要がある。</t>
    <rPh sb="0" eb="2">
      <t>カンイ</t>
    </rPh>
    <rPh sb="2" eb="4">
      <t>スイドウ</t>
    </rPh>
    <rPh sb="4" eb="6">
      <t>ジギョウ</t>
    </rPh>
    <rPh sb="7" eb="9">
      <t>ゲンザイ</t>
    </rPh>
    <rPh sb="10" eb="12">
      <t>キュウスイ</t>
    </rPh>
    <rPh sb="16" eb="18">
      <t>ヒヨウ</t>
    </rPh>
    <rPh sb="19" eb="21">
      <t>リョウキン</t>
    </rPh>
    <rPh sb="21" eb="23">
      <t>シュウニュウ</t>
    </rPh>
    <rPh sb="27" eb="28">
      <t>マカナ</t>
    </rPh>
    <rPh sb="34" eb="35">
      <t>カン</t>
    </rPh>
    <rPh sb="35" eb="36">
      <t>キョ</t>
    </rPh>
    <rPh sb="36" eb="38">
      <t>コウジ</t>
    </rPh>
    <rPh sb="39" eb="41">
      <t>ヨテイ</t>
    </rPh>
    <rPh sb="46" eb="48">
      <t>シセツ</t>
    </rPh>
    <rPh sb="49" eb="51">
      <t>シュウゼン</t>
    </rPh>
    <rPh sb="51" eb="52">
      <t>オヨ</t>
    </rPh>
    <rPh sb="53" eb="55">
      <t>コウシン</t>
    </rPh>
    <rPh sb="56" eb="58">
      <t>ヨテイ</t>
    </rPh>
    <rPh sb="65" eb="67">
      <t>サイド</t>
    </rPh>
    <rPh sb="67" eb="69">
      <t>ジギョウ</t>
    </rPh>
    <rPh sb="69" eb="71">
      <t>ナイヨウ</t>
    </rPh>
    <rPh sb="72" eb="74">
      <t>ミナオ</t>
    </rPh>
    <rPh sb="76" eb="78">
      <t>リョウキン</t>
    </rPh>
    <rPh sb="78" eb="80">
      <t>カイテイ</t>
    </rPh>
    <rPh sb="81" eb="83">
      <t>キョウギ</t>
    </rPh>
    <rPh sb="85" eb="88">
      <t>ケンゼンカ</t>
    </rPh>
    <rPh sb="89" eb="90">
      <t>ツト</t>
    </rPh>
    <rPh sb="92" eb="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</si>
</sst>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2.0699999999999998</c:v>
                </c:pt>
                <c:pt idx="1">
                  <c:v>2.48</c:v>
                </c:pt>
                <c:pt idx="2">
                  <c:v>1.03</c:v>
                </c:pt>
                <c:pt idx="3">
                  <c:v>1.04</c:v>
                </c:pt>
                <c:pt idx="4">
                  <c:v>0.57999999999999996</c:v>
                </c:pt>
              </c:numCache>
            </c:numRef>
          </c:val>
          <c:extLst xmlns:c16r2="http://schemas.microsoft.com/office/drawing/2015/06/chart">
            <c:ext xmlns:c16="http://schemas.microsoft.com/office/drawing/2014/chart" uri="{C3380CC4-5D6E-409C-BE32-E72D297353CC}">
              <c16:uniqueId val="{00000000-3BC2-47CF-98A3-74FF5A492919}"/>
            </c:ext>
          </c:extLst>
        </c:ser>
        <c:dLbls>
          <c:showLegendKey val="0"/>
          <c:showVal val="0"/>
          <c:showCatName val="0"/>
          <c:showSerName val="0"/>
          <c:showPercent val="0"/>
          <c:showBubbleSize val="0"/>
        </c:dLbls>
        <c:gapWidth val="150"/>
        <c:axId val="87436288"/>
        <c:axId val="8745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3BC2-47CF-98A3-74FF5A492919}"/>
            </c:ext>
          </c:extLst>
        </c:ser>
        <c:dLbls>
          <c:showLegendKey val="0"/>
          <c:showVal val="0"/>
          <c:showCatName val="0"/>
          <c:showSerName val="0"/>
          <c:showPercent val="0"/>
          <c:showBubbleSize val="0"/>
        </c:dLbls>
        <c:marker val="1"/>
        <c:smooth val="0"/>
        <c:axId val="87436288"/>
        <c:axId val="87454848"/>
      </c:lineChart>
      <c:dateAx>
        <c:axId val="87436288"/>
        <c:scaling>
          <c:orientation val="minMax"/>
        </c:scaling>
        <c:delete val="1"/>
        <c:axPos val="b"/>
        <c:numFmt formatCode="ge" sourceLinked="1"/>
        <c:majorTickMark val="none"/>
        <c:minorTickMark val="none"/>
        <c:tickLblPos val="none"/>
        <c:crossAx val="87454848"/>
        <c:crosses val="autoZero"/>
        <c:auto val="1"/>
        <c:lblOffset val="100"/>
        <c:baseTimeUnit val="years"/>
      </c:dateAx>
      <c:valAx>
        <c:axId val="8745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56.39</c:v>
                </c:pt>
                <c:pt idx="1">
                  <c:v>54.01</c:v>
                </c:pt>
                <c:pt idx="2">
                  <c:v>53.62</c:v>
                </c:pt>
                <c:pt idx="3">
                  <c:v>50.25</c:v>
                </c:pt>
                <c:pt idx="4">
                  <c:v>53.42</c:v>
                </c:pt>
              </c:numCache>
            </c:numRef>
          </c:val>
          <c:extLst xmlns:c16r2="http://schemas.microsoft.com/office/drawing/2015/06/chart">
            <c:ext xmlns:c16="http://schemas.microsoft.com/office/drawing/2014/chart" uri="{C3380CC4-5D6E-409C-BE32-E72D297353CC}">
              <c16:uniqueId val="{00000000-18FC-4E41-B352-DCF98204FB81}"/>
            </c:ext>
          </c:extLst>
        </c:ser>
        <c:dLbls>
          <c:showLegendKey val="0"/>
          <c:showVal val="0"/>
          <c:showCatName val="0"/>
          <c:showSerName val="0"/>
          <c:showPercent val="0"/>
          <c:showBubbleSize val="0"/>
        </c:dLbls>
        <c:gapWidth val="150"/>
        <c:axId val="89660416"/>
        <c:axId val="8966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18FC-4E41-B352-DCF98204FB81}"/>
            </c:ext>
          </c:extLst>
        </c:ser>
        <c:dLbls>
          <c:showLegendKey val="0"/>
          <c:showVal val="0"/>
          <c:showCatName val="0"/>
          <c:showSerName val="0"/>
          <c:showPercent val="0"/>
          <c:showBubbleSize val="0"/>
        </c:dLbls>
        <c:marker val="1"/>
        <c:smooth val="0"/>
        <c:axId val="89660416"/>
        <c:axId val="89666688"/>
      </c:lineChart>
      <c:dateAx>
        <c:axId val="89660416"/>
        <c:scaling>
          <c:orientation val="minMax"/>
        </c:scaling>
        <c:delete val="1"/>
        <c:axPos val="b"/>
        <c:numFmt formatCode="ge" sourceLinked="1"/>
        <c:majorTickMark val="none"/>
        <c:minorTickMark val="none"/>
        <c:tickLblPos val="none"/>
        <c:crossAx val="89666688"/>
        <c:crosses val="autoZero"/>
        <c:auto val="1"/>
        <c:lblOffset val="100"/>
        <c:baseTimeUnit val="years"/>
      </c:dateAx>
      <c:valAx>
        <c:axId val="896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69.31</c:v>
                </c:pt>
                <c:pt idx="1">
                  <c:v>68.010000000000005</c:v>
                </c:pt>
                <c:pt idx="2">
                  <c:v>72.19</c:v>
                </c:pt>
                <c:pt idx="3">
                  <c:v>70.680000000000007</c:v>
                </c:pt>
                <c:pt idx="4">
                  <c:v>70.680000000000007</c:v>
                </c:pt>
              </c:numCache>
            </c:numRef>
          </c:val>
          <c:extLst xmlns:c16r2="http://schemas.microsoft.com/office/drawing/2015/06/chart">
            <c:ext xmlns:c16="http://schemas.microsoft.com/office/drawing/2014/chart" uri="{C3380CC4-5D6E-409C-BE32-E72D297353CC}">
              <c16:uniqueId val="{00000000-25FF-447D-9D2F-63F073A9E404}"/>
            </c:ext>
          </c:extLst>
        </c:ser>
        <c:dLbls>
          <c:showLegendKey val="0"/>
          <c:showVal val="0"/>
          <c:showCatName val="0"/>
          <c:showSerName val="0"/>
          <c:showPercent val="0"/>
          <c:showBubbleSize val="0"/>
        </c:dLbls>
        <c:gapWidth val="150"/>
        <c:axId val="89709952"/>
        <c:axId val="8971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25FF-447D-9D2F-63F073A9E404}"/>
            </c:ext>
          </c:extLst>
        </c:ser>
        <c:dLbls>
          <c:showLegendKey val="0"/>
          <c:showVal val="0"/>
          <c:showCatName val="0"/>
          <c:showSerName val="0"/>
          <c:showPercent val="0"/>
          <c:showBubbleSize val="0"/>
        </c:dLbls>
        <c:marker val="1"/>
        <c:smooth val="0"/>
        <c:axId val="89709952"/>
        <c:axId val="89712128"/>
      </c:lineChart>
      <c:dateAx>
        <c:axId val="89709952"/>
        <c:scaling>
          <c:orientation val="minMax"/>
        </c:scaling>
        <c:delete val="1"/>
        <c:axPos val="b"/>
        <c:numFmt formatCode="ge" sourceLinked="1"/>
        <c:majorTickMark val="none"/>
        <c:minorTickMark val="none"/>
        <c:tickLblPos val="none"/>
        <c:crossAx val="89712128"/>
        <c:crosses val="autoZero"/>
        <c:auto val="1"/>
        <c:lblOffset val="100"/>
        <c:baseTimeUnit val="years"/>
      </c:dateAx>
      <c:valAx>
        <c:axId val="897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75.88</c:v>
                </c:pt>
                <c:pt idx="1">
                  <c:v>88.25</c:v>
                </c:pt>
                <c:pt idx="2">
                  <c:v>83.54</c:v>
                </c:pt>
                <c:pt idx="3">
                  <c:v>88.78</c:v>
                </c:pt>
                <c:pt idx="4">
                  <c:v>80.819999999999993</c:v>
                </c:pt>
              </c:numCache>
            </c:numRef>
          </c:val>
          <c:extLst xmlns:c16r2="http://schemas.microsoft.com/office/drawing/2015/06/chart">
            <c:ext xmlns:c16="http://schemas.microsoft.com/office/drawing/2014/chart" uri="{C3380CC4-5D6E-409C-BE32-E72D297353CC}">
              <c16:uniqueId val="{00000000-ABC0-4F9D-BF32-123C2CE2EBC5}"/>
            </c:ext>
          </c:extLst>
        </c:ser>
        <c:dLbls>
          <c:showLegendKey val="0"/>
          <c:showVal val="0"/>
          <c:showCatName val="0"/>
          <c:showSerName val="0"/>
          <c:showPercent val="0"/>
          <c:showBubbleSize val="0"/>
        </c:dLbls>
        <c:gapWidth val="150"/>
        <c:axId val="87485824"/>
        <c:axId val="8808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ABC0-4F9D-BF32-123C2CE2EBC5}"/>
            </c:ext>
          </c:extLst>
        </c:ser>
        <c:dLbls>
          <c:showLegendKey val="0"/>
          <c:showVal val="0"/>
          <c:showCatName val="0"/>
          <c:showSerName val="0"/>
          <c:showPercent val="0"/>
          <c:showBubbleSize val="0"/>
        </c:dLbls>
        <c:marker val="1"/>
        <c:smooth val="0"/>
        <c:axId val="87485824"/>
        <c:axId val="88081920"/>
      </c:lineChart>
      <c:dateAx>
        <c:axId val="87485824"/>
        <c:scaling>
          <c:orientation val="minMax"/>
        </c:scaling>
        <c:delete val="1"/>
        <c:axPos val="b"/>
        <c:numFmt formatCode="ge" sourceLinked="1"/>
        <c:majorTickMark val="none"/>
        <c:minorTickMark val="none"/>
        <c:tickLblPos val="none"/>
        <c:crossAx val="88081920"/>
        <c:crosses val="autoZero"/>
        <c:auto val="1"/>
        <c:lblOffset val="100"/>
        <c:baseTimeUnit val="years"/>
      </c:dateAx>
      <c:valAx>
        <c:axId val="8808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8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DB-4919-B1CF-89C0C1C86151}"/>
            </c:ext>
          </c:extLst>
        </c:ser>
        <c:dLbls>
          <c:showLegendKey val="0"/>
          <c:showVal val="0"/>
          <c:showCatName val="0"/>
          <c:showSerName val="0"/>
          <c:showPercent val="0"/>
          <c:showBubbleSize val="0"/>
        </c:dLbls>
        <c:gapWidth val="150"/>
        <c:axId val="88125440"/>
        <c:axId val="8812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DB-4919-B1CF-89C0C1C86151}"/>
            </c:ext>
          </c:extLst>
        </c:ser>
        <c:dLbls>
          <c:showLegendKey val="0"/>
          <c:showVal val="0"/>
          <c:showCatName val="0"/>
          <c:showSerName val="0"/>
          <c:showPercent val="0"/>
          <c:showBubbleSize val="0"/>
        </c:dLbls>
        <c:marker val="1"/>
        <c:smooth val="0"/>
        <c:axId val="88125440"/>
        <c:axId val="88127360"/>
      </c:lineChart>
      <c:dateAx>
        <c:axId val="88125440"/>
        <c:scaling>
          <c:orientation val="minMax"/>
        </c:scaling>
        <c:delete val="1"/>
        <c:axPos val="b"/>
        <c:numFmt formatCode="ge" sourceLinked="1"/>
        <c:majorTickMark val="none"/>
        <c:minorTickMark val="none"/>
        <c:tickLblPos val="none"/>
        <c:crossAx val="88127360"/>
        <c:crosses val="autoZero"/>
        <c:auto val="1"/>
        <c:lblOffset val="100"/>
        <c:baseTimeUnit val="years"/>
      </c:dateAx>
      <c:valAx>
        <c:axId val="881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2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94-46E8-846D-07DA415104B3}"/>
            </c:ext>
          </c:extLst>
        </c:ser>
        <c:dLbls>
          <c:showLegendKey val="0"/>
          <c:showVal val="0"/>
          <c:showCatName val="0"/>
          <c:showSerName val="0"/>
          <c:showPercent val="0"/>
          <c:showBubbleSize val="0"/>
        </c:dLbls>
        <c:gapWidth val="150"/>
        <c:axId val="89424256"/>
        <c:axId val="8942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94-46E8-846D-07DA415104B3}"/>
            </c:ext>
          </c:extLst>
        </c:ser>
        <c:dLbls>
          <c:showLegendKey val="0"/>
          <c:showVal val="0"/>
          <c:showCatName val="0"/>
          <c:showSerName val="0"/>
          <c:showPercent val="0"/>
          <c:showBubbleSize val="0"/>
        </c:dLbls>
        <c:marker val="1"/>
        <c:smooth val="0"/>
        <c:axId val="89424256"/>
        <c:axId val="89426176"/>
      </c:lineChart>
      <c:dateAx>
        <c:axId val="89424256"/>
        <c:scaling>
          <c:orientation val="minMax"/>
        </c:scaling>
        <c:delete val="1"/>
        <c:axPos val="b"/>
        <c:numFmt formatCode="ge" sourceLinked="1"/>
        <c:majorTickMark val="none"/>
        <c:minorTickMark val="none"/>
        <c:tickLblPos val="none"/>
        <c:crossAx val="89426176"/>
        <c:crosses val="autoZero"/>
        <c:auto val="1"/>
        <c:lblOffset val="100"/>
        <c:baseTimeUnit val="years"/>
      </c:dateAx>
      <c:valAx>
        <c:axId val="8942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51-4F73-B739-82BD47313C05}"/>
            </c:ext>
          </c:extLst>
        </c:ser>
        <c:dLbls>
          <c:showLegendKey val="0"/>
          <c:showVal val="0"/>
          <c:showCatName val="0"/>
          <c:showSerName val="0"/>
          <c:showPercent val="0"/>
          <c:showBubbleSize val="0"/>
        </c:dLbls>
        <c:gapWidth val="150"/>
        <c:axId val="89732224"/>
        <c:axId val="8973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51-4F73-B739-82BD47313C05}"/>
            </c:ext>
          </c:extLst>
        </c:ser>
        <c:dLbls>
          <c:showLegendKey val="0"/>
          <c:showVal val="0"/>
          <c:showCatName val="0"/>
          <c:showSerName val="0"/>
          <c:showPercent val="0"/>
          <c:showBubbleSize val="0"/>
        </c:dLbls>
        <c:marker val="1"/>
        <c:smooth val="0"/>
        <c:axId val="89732224"/>
        <c:axId val="89734144"/>
      </c:lineChart>
      <c:dateAx>
        <c:axId val="89732224"/>
        <c:scaling>
          <c:orientation val="minMax"/>
        </c:scaling>
        <c:delete val="1"/>
        <c:axPos val="b"/>
        <c:numFmt formatCode="ge" sourceLinked="1"/>
        <c:majorTickMark val="none"/>
        <c:minorTickMark val="none"/>
        <c:tickLblPos val="none"/>
        <c:crossAx val="89734144"/>
        <c:crosses val="autoZero"/>
        <c:auto val="1"/>
        <c:lblOffset val="100"/>
        <c:baseTimeUnit val="years"/>
      </c:dateAx>
      <c:valAx>
        <c:axId val="8973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3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4F-4215-8DA1-496F2D1F4283}"/>
            </c:ext>
          </c:extLst>
        </c:ser>
        <c:dLbls>
          <c:showLegendKey val="0"/>
          <c:showVal val="0"/>
          <c:showCatName val="0"/>
          <c:showSerName val="0"/>
          <c:showPercent val="0"/>
          <c:showBubbleSize val="0"/>
        </c:dLbls>
        <c:gapWidth val="150"/>
        <c:axId val="89765760"/>
        <c:axId val="897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4F-4215-8DA1-496F2D1F4283}"/>
            </c:ext>
          </c:extLst>
        </c:ser>
        <c:dLbls>
          <c:showLegendKey val="0"/>
          <c:showVal val="0"/>
          <c:showCatName val="0"/>
          <c:showSerName val="0"/>
          <c:showPercent val="0"/>
          <c:showBubbleSize val="0"/>
        </c:dLbls>
        <c:marker val="1"/>
        <c:smooth val="0"/>
        <c:axId val="89765760"/>
        <c:axId val="89780224"/>
      </c:lineChart>
      <c:dateAx>
        <c:axId val="89765760"/>
        <c:scaling>
          <c:orientation val="minMax"/>
        </c:scaling>
        <c:delete val="1"/>
        <c:axPos val="b"/>
        <c:numFmt formatCode="ge" sourceLinked="1"/>
        <c:majorTickMark val="none"/>
        <c:minorTickMark val="none"/>
        <c:tickLblPos val="none"/>
        <c:crossAx val="89780224"/>
        <c:crosses val="autoZero"/>
        <c:auto val="1"/>
        <c:lblOffset val="100"/>
        <c:baseTimeUnit val="years"/>
      </c:dateAx>
      <c:valAx>
        <c:axId val="897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1205.9100000000001</c:v>
                </c:pt>
                <c:pt idx="1">
                  <c:v>1274.48</c:v>
                </c:pt>
                <c:pt idx="2">
                  <c:v>1231.48</c:v>
                </c:pt>
                <c:pt idx="3">
                  <c:v>1264.5999999999999</c:v>
                </c:pt>
                <c:pt idx="4">
                  <c:v>1135.8</c:v>
                </c:pt>
              </c:numCache>
            </c:numRef>
          </c:val>
          <c:extLst xmlns:c16r2="http://schemas.microsoft.com/office/drawing/2015/06/chart">
            <c:ext xmlns:c16="http://schemas.microsoft.com/office/drawing/2014/chart" uri="{C3380CC4-5D6E-409C-BE32-E72D297353CC}">
              <c16:uniqueId val="{00000000-4869-4943-B570-006E6D7E6F5A}"/>
            </c:ext>
          </c:extLst>
        </c:ser>
        <c:dLbls>
          <c:showLegendKey val="0"/>
          <c:showVal val="0"/>
          <c:showCatName val="0"/>
          <c:showSerName val="0"/>
          <c:showPercent val="0"/>
          <c:showBubbleSize val="0"/>
        </c:dLbls>
        <c:gapWidth val="150"/>
        <c:axId val="89487616"/>
        <c:axId val="8948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4869-4943-B570-006E6D7E6F5A}"/>
            </c:ext>
          </c:extLst>
        </c:ser>
        <c:dLbls>
          <c:showLegendKey val="0"/>
          <c:showVal val="0"/>
          <c:showCatName val="0"/>
          <c:showSerName val="0"/>
          <c:showPercent val="0"/>
          <c:showBubbleSize val="0"/>
        </c:dLbls>
        <c:marker val="1"/>
        <c:smooth val="0"/>
        <c:axId val="89487616"/>
        <c:axId val="89489792"/>
      </c:lineChart>
      <c:dateAx>
        <c:axId val="89487616"/>
        <c:scaling>
          <c:orientation val="minMax"/>
        </c:scaling>
        <c:delete val="1"/>
        <c:axPos val="b"/>
        <c:numFmt formatCode="ge" sourceLinked="1"/>
        <c:majorTickMark val="none"/>
        <c:minorTickMark val="none"/>
        <c:tickLblPos val="none"/>
        <c:crossAx val="89489792"/>
        <c:crosses val="autoZero"/>
        <c:auto val="1"/>
        <c:lblOffset val="100"/>
        <c:baseTimeUnit val="years"/>
      </c:dateAx>
      <c:valAx>
        <c:axId val="8948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8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61.54</c:v>
                </c:pt>
                <c:pt idx="1">
                  <c:v>60.23</c:v>
                </c:pt>
                <c:pt idx="2">
                  <c:v>56.45</c:v>
                </c:pt>
                <c:pt idx="3">
                  <c:v>51.13</c:v>
                </c:pt>
                <c:pt idx="4">
                  <c:v>60.65</c:v>
                </c:pt>
              </c:numCache>
            </c:numRef>
          </c:val>
          <c:extLst xmlns:c16r2="http://schemas.microsoft.com/office/drawing/2015/06/chart">
            <c:ext xmlns:c16="http://schemas.microsoft.com/office/drawing/2014/chart" uri="{C3380CC4-5D6E-409C-BE32-E72D297353CC}">
              <c16:uniqueId val="{00000000-85D5-473A-884A-1057A2356F0A}"/>
            </c:ext>
          </c:extLst>
        </c:ser>
        <c:dLbls>
          <c:showLegendKey val="0"/>
          <c:showVal val="0"/>
          <c:showCatName val="0"/>
          <c:showSerName val="0"/>
          <c:showPercent val="0"/>
          <c:showBubbleSize val="0"/>
        </c:dLbls>
        <c:gapWidth val="150"/>
        <c:axId val="89516672"/>
        <c:axId val="8951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85D5-473A-884A-1057A2356F0A}"/>
            </c:ext>
          </c:extLst>
        </c:ser>
        <c:dLbls>
          <c:showLegendKey val="0"/>
          <c:showVal val="0"/>
          <c:showCatName val="0"/>
          <c:showSerName val="0"/>
          <c:showPercent val="0"/>
          <c:showBubbleSize val="0"/>
        </c:dLbls>
        <c:marker val="1"/>
        <c:smooth val="0"/>
        <c:axId val="89516672"/>
        <c:axId val="89518848"/>
      </c:lineChart>
      <c:dateAx>
        <c:axId val="89516672"/>
        <c:scaling>
          <c:orientation val="minMax"/>
        </c:scaling>
        <c:delete val="1"/>
        <c:axPos val="b"/>
        <c:numFmt formatCode="ge" sourceLinked="1"/>
        <c:majorTickMark val="none"/>
        <c:minorTickMark val="none"/>
        <c:tickLblPos val="none"/>
        <c:crossAx val="89518848"/>
        <c:crosses val="autoZero"/>
        <c:auto val="1"/>
        <c:lblOffset val="100"/>
        <c:baseTimeUnit val="years"/>
      </c:dateAx>
      <c:valAx>
        <c:axId val="8951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201.8</c:v>
                </c:pt>
                <c:pt idx="1">
                  <c:v>206.42</c:v>
                </c:pt>
                <c:pt idx="2">
                  <c:v>207.31</c:v>
                </c:pt>
                <c:pt idx="3">
                  <c:v>240.66</c:v>
                </c:pt>
                <c:pt idx="4">
                  <c:v>207.63</c:v>
                </c:pt>
              </c:numCache>
            </c:numRef>
          </c:val>
          <c:extLst xmlns:c16r2="http://schemas.microsoft.com/office/drawing/2015/06/chart">
            <c:ext xmlns:c16="http://schemas.microsoft.com/office/drawing/2014/chart" uri="{C3380CC4-5D6E-409C-BE32-E72D297353CC}">
              <c16:uniqueId val="{00000000-FFAF-4297-86A7-5B1EFDEEE8B3}"/>
            </c:ext>
          </c:extLst>
        </c:ser>
        <c:dLbls>
          <c:showLegendKey val="0"/>
          <c:showVal val="0"/>
          <c:showCatName val="0"/>
          <c:showSerName val="0"/>
          <c:showPercent val="0"/>
          <c:showBubbleSize val="0"/>
        </c:dLbls>
        <c:gapWidth val="150"/>
        <c:axId val="89611264"/>
        <c:axId val="8963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FFAF-4297-86A7-5B1EFDEEE8B3}"/>
            </c:ext>
          </c:extLst>
        </c:ser>
        <c:dLbls>
          <c:showLegendKey val="0"/>
          <c:showVal val="0"/>
          <c:showCatName val="0"/>
          <c:showSerName val="0"/>
          <c:showPercent val="0"/>
          <c:showBubbleSize val="0"/>
        </c:dLbls>
        <c:marker val="1"/>
        <c:smooth val="0"/>
        <c:axId val="89611264"/>
        <c:axId val="89638016"/>
      </c:lineChart>
      <c:dateAx>
        <c:axId val="89611264"/>
        <c:scaling>
          <c:orientation val="minMax"/>
        </c:scaling>
        <c:delete val="1"/>
        <c:axPos val="b"/>
        <c:numFmt formatCode="ge" sourceLinked="1"/>
        <c:majorTickMark val="none"/>
        <c:minorTickMark val="none"/>
        <c:tickLblPos val="none"/>
        <c:crossAx val="89638016"/>
        <c:crosses val="autoZero"/>
        <c:auto val="1"/>
        <c:lblOffset val="100"/>
        <c:baseTimeUnit val="years"/>
      </c:dateAx>
      <c:valAx>
        <c:axId val="8963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北塩原村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2874</v>
      </c>
      <c r="AM8" s="49"/>
      <c r="AN8" s="49"/>
      <c r="AO8" s="49"/>
      <c r="AP8" s="49"/>
      <c r="AQ8" s="49"/>
      <c r="AR8" s="49"/>
      <c r="AS8" s="49"/>
      <c r="AT8" s="45">
        <f>データ!$S$6</f>
        <v>234.08</v>
      </c>
      <c r="AU8" s="45"/>
      <c r="AV8" s="45"/>
      <c r="AW8" s="45"/>
      <c r="AX8" s="45"/>
      <c r="AY8" s="45"/>
      <c r="AZ8" s="45"/>
      <c r="BA8" s="45"/>
      <c r="BB8" s="45">
        <f>データ!$T$6</f>
        <v>12.28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97.69</v>
      </c>
      <c r="Q10" s="45"/>
      <c r="R10" s="45"/>
      <c r="S10" s="45"/>
      <c r="T10" s="45"/>
      <c r="U10" s="45"/>
      <c r="V10" s="45"/>
      <c r="W10" s="49">
        <f>データ!$Q$6</f>
        <v>2160</v>
      </c>
      <c r="X10" s="49"/>
      <c r="Y10" s="49"/>
      <c r="Z10" s="49"/>
      <c r="AA10" s="49"/>
      <c r="AB10" s="49"/>
      <c r="AC10" s="49"/>
      <c r="AD10" s="2"/>
      <c r="AE10" s="2"/>
      <c r="AF10" s="2"/>
      <c r="AG10" s="2"/>
      <c r="AH10" s="2"/>
      <c r="AI10" s="2"/>
      <c r="AJ10" s="2"/>
      <c r="AK10" s="2"/>
      <c r="AL10" s="49">
        <f>データ!$U$6</f>
        <v>2751</v>
      </c>
      <c r="AM10" s="49"/>
      <c r="AN10" s="49"/>
      <c r="AO10" s="49"/>
      <c r="AP10" s="49"/>
      <c r="AQ10" s="49"/>
      <c r="AR10" s="49"/>
      <c r="AS10" s="49"/>
      <c r="AT10" s="45">
        <f>データ!$V$6</f>
        <v>1.99</v>
      </c>
      <c r="AU10" s="45"/>
      <c r="AV10" s="45"/>
      <c r="AW10" s="45"/>
      <c r="AX10" s="45"/>
      <c r="AY10" s="45"/>
      <c r="AZ10" s="45"/>
      <c r="BA10" s="45"/>
      <c r="BB10" s="45">
        <f>データ!$W$6</f>
        <v>1382.41</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119</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120</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121</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toQRIc1NiuD2iYKzil+xLC5A9GX7lYpDnwRECWHUxzL3DPHPAkg13KFsLuHJA/nW3F6qbwu6uSf3zGElQ1siaA==" saltValue="5aKn+1/KK5OqsfE+tc8Xa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35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65</v>
      </c>
      <c r="B4" s="30"/>
      <c r="C4" s="30"/>
      <c r="D4" s="30"/>
      <c r="E4" s="30"/>
      <c r="F4" s="30"/>
      <c r="G4" s="30"/>
      <c r="H4" s="79"/>
      <c r="I4" s="80"/>
      <c r="J4" s="80"/>
      <c r="K4" s="80"/>
      <c r="L4" s="80"/>
      <c r="M4" s="80"/>
      <c r="N4" s="80"/>
      <c r="O4" s="80"/>
      <c r="P4" s="80"/>
      <c r="Q4" s="80"/>
      <c r="R4" s="80"/>
      <c r="S4" s="80"/>
      <c r="T4" s="80"/>
      <c r="U4" s="80"/>
      <c r="V4" s="80"/>
      <c r="W4" s="81"/>
      <c r="X4" s="75" t="s">
        <v>66</v>
      </c>
      <c r="Y4" s="75"/>
      <c r="Z4" s="75"/>
      <c r="AA4" s="75"/>
      <c r="AB4" s="75"/>
      <c r="AC4" s="75"/>
      <c r="AD4" s="75"/>
      <c r="AE4" s="75"/>
      <c r="AF4" s="75"/>
      <c r="AG4" s="75"/>
      <c r="AH4" s="75"/>
      <c r="AI4" s="75" t="s">
        <v>67</v>
      </c>
      <c r="AJ4" s="75"/>
      <c r="AK4" s="75"/>
      <c r="AL4" s="75"/>
      <c r="AM4" s="75"/>
      <c r="AN4" s="75"/>
      <c r="AO4" s="75"/>
      <c r="AP4" s="75"/>
      <c r="AQ4" s="75"/>
      <c r="AR4" s="75"/>
      <c r="AS4" s="75"/>
      <c r="AT4" s="75" t="s">
        <v>68</v>
      </c>
      <c r="AU4" s="75"/>
      <c r="AV4" s="75"/>
      <c r="AW4" s="75"/>
      <c r="AX4" s="75"/>
      <c r="AY4" s="75"/>
      <c r="AZ4" s="75"/>
      <c r="BA4" s="75"/>
      <c r="BB4" s="75"/>
      <c r="BC4" s="75"/>
      <c r="BD4" s="75"/>
      <c r="BE4" s="75" t="s">
        <v>69</v>
      </c>
      <c r="BF4" s="75"/>
      <c r="BG4" s="75"/>
      <c r="BH4" s="75"/>
      <c r="BI4" s="75"/>
      <c r="BJ4" s="75"/>
      <c r="BK4" s="75"/>
      <c r="BL4" s="75"/>
      <c r="BM4" s="75"/>
      <c r="BN4" s="75"/>
      <c r="BO4" s="75"/>
      <c r="BP4" s="75" t="s">
        <v>70</v>
      </c>
      <c r="BQ4" s="75"/>
      <c r="BR4" s="75"/>
      <c r="BS4" s="75"/>
      <c r="BT4" s="75"/>
      <c r="BU4" s="75"/>
      <c r="BV4" s="75"/>
      <c r="BW4" s="75"/>
      <c r="BX4" s="75"/>
      <c r="BY4" s="75"/>
      <c r="BZ4" s="75"/>
      <c r="CA4" s="75" t="s">
        <v>71</v>
      </c>
      <c r="CB4" s="75"/>
      <c r="CC4" s="75"/>
      <c r="CD4" s="75"/>
      <c r="CE4" s="75"/>
      <c r="CF4" s="75"/>
      <c r="CG4" s="75"/>
      <c r="CH4" s="75"/>
      <c r="CI4" s="75"/>
      <c r="CJ4" s="75"/>
      <c r="CK4" s="75"/>
      <c r="CL4" s="75" t="s">
        <v>72</v>
      </c>
      <c r="CM4" s="75"/>
      <c r="CN4" s="75"/>
      <c r="CO4" s="75"/>
      <c r="CP4" s="75"/>
      <c r="CQ4" s="75"/>
      <c r="CR4" s="75"/>
      <c r="CS4" s="75"/>
      <c r="CT4" s="75"/>
      <c r="CU4" s="75"/>
      <c r="CV4" s="75"/>
      <c r="CW4" s="75" t="s">
        <v>73</v>
      </c>
      <c r="CX4" s="75"/>
      <c r="CY4" s="75"/>
      <c r="CZ4" s="75"/>
      <c r="DA4" s="75"/>
      <c r="DB4" s="75"/>
      <c r="DC4" s="75"/>
      <c r="DD4" s="75"/>
      <c r="DE4" s="75"/>
      <c r="DF4" s="75"/>
      <c r="DG4" s="75"/>
      <c r="DH4" s="75" t="s">
        <v>74</v>
      </c>
      <c r="DI4" s="75"/>
      <c r="DJ4" s="75"/>
      <c r="DK4" s="75"/>
      <c r="DL4" s="75"/>
      <c r="DM4" s="75"/>
      <c r="DN4" s="75"/>
      <c r="DO4" s="75"/>
      <c r="DP4" s="75"/>
      <c r="DQ4" s="75"/>
      <c r="DR4" s="75"/>
      <c r="DS4" s="75" t="s">
        <v>75</v>
      </c>
      <c r="DT4" s="75"/>
      <c r="DU4" s="75"/>
      <c r="DV4" s="75"/>
      <c r="DW4" s="75"/>
      <c r="DX4" s="75"/>
      <c r="DY4" s="75"/>
      <c r="DZ4" s="75"/>
      <c r="EA4" s="75"/>
      <c r="EB4" s="75"/>
      <c r="EC4" s="75"/>
      <c r="ED4" s="75" t="s">
        <v>76</v>
      </c>
      <c r="EE4" s="75"/>
      <c r="EF4" s="75"/>
      <c r="EG4" s="75"/>
      <c r="EH4" s="75"/>
      <c r="EI4" s="75"/>
      <c r="EJ4" s="75"/>
      <c r="EK4" s="75"/>
      <c r="EL4" s="75"/>
      <c r="EM4" s="75"/>
      <c r="EN4" s="75"/>
    </row>
    <row r="5" spans="1:144" x14ac:dyDescent="0.15">
      <c r="A5" s="28" t="s">
        <v>77</v>
      </c>
      <c r="B5" s="31"/>
      <c r="C5" s="31"/>
      <c r="D5" s="31"/>
      <c r="E5" s="31"/>
      <c r="F5" s="31"/>
      <c r="G5" s="31"/>
      <c r="H5" s="32" t="s">
        <v>78</v>
      </c>
      <c r="I5" s="32" t="s">
        <v>79</v>
      </c>
      <c r="J5" s="32" t="s">
        <v>80</v>
      </c>
      <c r="K5" s="32" t="s">
        <v>81</v>
      </c>
      <c r="L5" s="32" t="s">
        <v>82</v>
      </c>
      <c r="M5" s="32" t="s">
        <v>83</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41</v>
      </c>
      <c r="AI5" s="32" t="s">
        <v>94</v>
      </c>
      <c r="AJ5" s="32" t="s">
        <v>95</v>
      </c>
      <c r="AK5" s="32" t="s">
        <v>96</v>
      </c>
      <c r="AL5" s="32" t="s">
        <v>97</v>
      </c>
      <c r="AM5" s="32" t="s">
        <v>98</v>
      </c>
      <c r="AN5" s="32" t="s">
        <v>99</v>
      </c>
      <c r="AO5" s="32" t="s">
        <v>100</v>
      </c>
      <c r="AP5" s="32" t="s">
        <v>101</v>
      </c>
      <c r="AQ5" s="32" t="s">
        <v>102</v>
      </c>
      <c r="AR5" s="32" t="s">
        <v>103</v>
      </c>
      <c r="AS5" s="32" t="s">
        <v>104</v>
      </c>
      <c r="AT5" s="32" t="s">
        <v>94</v>
      </c>
      <c r="AU5" s="32" t="s">
        <v>95</v>
      </c>
      <c r="AV5" s="32" t="s">
        <v>96</v>
      </c>
      <c r="AW5" s="32" t="s">
        <v>97</v>
      </c>
      <c r="AX5" s="32" t="s">
        <v>98</v>
      </c>
      <c r="AY5" s="32" t="s">
        <v>99</v>
      </c>
      <c r="AZ5" s="32" t="s">
        <v>100</v>
      </c>
      <c r="BA5" s="32" t="s">
        <v>101</v>
      </c>
      <c r="BB5" s="32" t="s">
        <v>102</v>
      </c>
      <c r="BC5" s="32" t="s">
        <v>103</v>
      </c>
      <c r="BD5" s="32" t="s">
        <v>104</v>
      </c>
      <c r="BE5" s="32" t="s">
        <v>94</v>
      </c>
      <c r="BF5" s="32" t="s">
        <v>95</v>
      </c>
      <c r="BG5" s="32" t="s">
        <v>96</v>
      </c>
      <c r="BH5" s="32" t="s">
        <v>97</v>
      </c>
      <c r="BI5" s="32" t="s">
        <v>98</v>
      </c>
      <c r="BJ5" s="32" t="s">
        <v>99</v>
      </c>
      <c r="BK5" s="32" t="s">
        <v>100</v>
      </c>
      <c r="BL5" s="32" t="s">
        <v>101</v>
      </c>
      <c r="BM5" s="32" t="s">
        <v>102</v>
      </c>
      <c r="BN5" s="32" t="s">
        <v>103</v>
      </c>
      <c r="BO5" s="32" t="s">
        <v>104</v>
      </c>
      <c r="BP5" s="32" t="s">
        <v>94</v>
      </c>
      <c r="BQ5" s="32" t="s">
        <v>95</v>
      </c>
      <c r="BR5" s="32" t="s">
        <v>96</v>
      </c>
      <c r="BS5" s="32" t="s">
        <v>97</v>
      </c>
      <c r="BT5" s="32" t="s">
        <v>98</v>
      </c>
      <c r="BU5" s="32" t="s">
        <v>99</v>
      </c>
      <c r="BV5" s="32" t="s">
        <v>100</v>
      </c>
      <c r="BW5" s="32" t="s">
        <v>101</v>
      </c>
      <c r="BX5" s="32" t="s">
        <v>102</v>
      </c>
      <c r="BY5" s="32" t="s">
        <v>103</v>
      </c>
      <c r="BZ5" s="32" t="s">
        <v>104</v>
      </c>
      <c r="CA5" s="32" t="s">
        <v>94</v>
      </c>
      <c r="CB5" s="32" t="s">
        <v>95</v>
      </c>
      <c r="CC5" s="32" t="s">
        <v>96</v>
      </c>
      <c r="CD5" s="32" t="s">
        <v>97</v>
      </c>
      <c r="CE5" s="32" t="s">
        <v>98</v>
      </c>
      <c r="CF5" s="32" t="s">
        <v>99</v>
      </c>
      <c r="CG5" s="32" t="s">
        <v>100</v>
      </c>
      <c r="CH5" s="32" t="s">
        <v>101</v>
      </c>
      <c r="CI5" s="32" t="s">
        <v>102</v>
      </c>
      <c r="CJ5" s="32" t="s">
        <v>103</v>
      </c>
      <c r="CK5" s="32" t="s">
        <v>104</v>
      </c>
      <c r="CL5" s="32" t="s">
        <v>94</v>
      </c>
      <c r="CM5" s="32" t="s">
        <v>95</v>
      </c>
      <c r="CN5" s="32" t="s">
        <v>96</v>
      </c>
      <c r="CO5" s="32" t="s">
        <v>97</v>
      </c>
      <c r="CP5" s="32" t="s">
        <v>98</v>
      </c>
      <c r="CQ5" s="32" t="s">
        <v>99</v>
      </c>
      <c r="CR5" s="32" t="s">
        <v>100</v>
      </c>
      <c r="CS5" s="32" t="s">
        <v>101</v>
      </c>
      <c r="CT5" s="32" t="s">
        <v>102</v>
      </c>
      <c r="CU5" s="32" t="s">
        <v>103</v>
      </c>
      <c r="CV5" s="32" t="s">
        <v>104</v>
      </c>
      <c r="CW5" s="32" t="s">
        <v>94</v>
      </c>
      <c r="CX5" s="32" t="s">
        <v>95</v>
      </c>
      <c r="CY5" s="32" t="s">
        <v>96</v>
      </c>
      <c r="CZ5" s="32" t="s">
        <v>97</v>
      </c>
      <c r="DA5" s="32" t="s">
        <v>98</v>
      </c>
      <c r="DB5" s="32" t="s">
        <v>99</v>
      </c>
      <c r="DC5" s="32" t="s">
        <v>100</v>
      </c>
      <c r="DD5" s="32" t="s">
        <v>101</v>
      </c>
      <c r="DE5" s="32" t="s">
        <v>102</v>
      </c>
      <c r="DF5" s="32" t="s">
        <v>103</v>
      </c>
      <c r="DG5" s="32" t="s">
        <v>104</v>
      </c>
      <c r="DH5" s="32" t="s">
        <v>94</v>
      </c>
      <c r="DI5" s="32" t="s">
        <v>95</v>
      </c>
      <c r="DJ5" s="32" t="s">
        <v>96</v>
      </c>
      <c r="DK5" s="32" t="s">
        <v>97</v>
      </c>
      <c r="DL5" s="32" t="s">
        <v>98</v>
      </c>
      <c r="DM5" s="32" t="s">
        <v>99</v>
      </c>
      <c r="DN5" s="32" t="s">
        <v>100</v>
      </c>
      <c r="DO5" s="32" t="s">
        <v>101</v>
      </c>
      <c r="DP5" s="32" t="s">
        <v>102</v>
      </c>
      <c r="DQ5" s="32" t="s">
        <v>103</v>
      </c>
      <c r="DR5" s="32" t="s">
        <v>104</v>
      </c>
      <c r="DS5" s="32" t="s">
        <v>94</v>
      </c>
      <c r="DT5" s="32" t="s">
        <v>95</v>
      </c>
      <c r="DU5" s="32" t="s">
        <v>96</v>
      </c>
      <c r="DV5" s="32" t="s">
        <v>97</v>
      </c>
      <c r="DW5" s="32" t="s">
        <v>98</v>
      </c>
      <c r="DX5" s="32" t="s">
        <v>99</v>
      </c>
      <c r="DY5" s="32" t="s">
        <v>100</v>
      </c>
      <c r="DZ5" s="32" t="s">
        <v>101</v>
      </c>
      <c r="EA5" s="32" t="s">
        <v>102</v>
      </c>
      <c r="EB5" s="32" t="s">
        <v>103</v>
      </c>
      <c r="EC5" s="32" t="s">
        <v>104</v>
      </c>
      <c r="ED5" s="32" t="s">
        <v>94</v>
      </c>
      <c r="EE5" s="32" t="s">
        <v>95</v>
      </c>
      <c r="EF5" s="32" t="s">
        <v>96</v>
      </c>
      <c r="EG5" s="32" t="s">
        <v>97</v>
      </c>
      <c r="EH5" s="32" t="s">
        <v>98</v>
      </c>
      <c r="EI5" s="32" t="s">
        <v>99</v>
      </c>
      <c r="EJ5" s="32" t="s">
        <v>100</v>
      </c>
      <c r="EK5" s="32" t="s">
        <v>101</v>
      </c>
      <c r="EL5" s="32" t="s">
        <v>102</v>
      </c>
      <c r="EM5" s="32" t="s">
        <v>103</v>
      </c>
      <c r="EN5" s="32" t="s">
        <v>104</v>
      </c>
    </row>
    <row r="6" spans="1:144" s="36" customFormat="1" x14ac:dyDescent="0.15">
      <c r="A6" s="28" t="s">
        <v>105</v>
      </c>
      <c r="B6" s="33">
        <f>B7</f>
        <v>2017</v>
      </c>
      <c r="C6" s="33">
        <f t="shared" ref="C6:W6" si="3">C7</f>
        <v>74021</v>
      </c>
      <c r="D6" s="33">
        <f t="shared" si="3"/>
        <v>47</v>
      </c>
      <c r="E6" s="33">
        <f t="shared" si="3"/>
        <v>1</v>
      </c>
      <c r="F6" s="33">
        <f t="shared" si="3"/>
        <v>0</v>
      </c>
      <c r="G6" s="33">
        <f t="shared" si="3"/>
        <v>0</v>
      </c>
      <c r="H6" s="33" t="str">
        <f t="shared" si="3"/>
        <v>福島県　北塩原村</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97.69</v>
      </c>
      <c r="Q6" s="34">
        <f t="shared" si="3"/>
        <v>2160</v>
      </c>
      <c r="R6" s="34">
        <f t="shared" si="3"/>
        <v>2874</v>
      </c>
      <c r="S6" s="34">
        <f t="shared" si="3"/>
        <v>234.08</v>
      </c>
      <c r="T6" s="34">
        <f t="shared" si="3"/>
        <v>12.28</v>
      </c>
      <c r="U6" s="34">
        <f t="shared" si="3"/>
        <v>2751</v>
      </c>
      <c r="V6" s="34">
        <f t="shared" si="3"/>
        <v>1.99</v>
      </c>
      <c r="W6" s="34">
        <f t="shared" si="3"/>
        <v>1382.41</v>
      </c>
      <c r="X6" s="35">
        <f>IF(X7="",NA(),X7)</f>
        <v>75.88</v>
      </c>
      <c r="Y6" s="35">
        <f t="shared" ref="Y6:AG6" si="4">IF(Y7="",NA(),Y7)</f>
        <v>88.25</v>
      </c>
      <c r="Z6" s="35">
        <f t="shared" si="4"/>
        <v>83.54</v>
      </c>
      <c r="AA6" s="35">
        <f t="shared" si="4"/>
        <v>88.78</v>
      </c>
      <c r="AB6" s="35">
        <f t="shared" si="4"/>
        <v>80.819999999999993</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1205.9100000000001</v>
      </c>
      <c r="BF6" s="35">
        <f t="shared" ref="BF6:BN6" si="7">IF(BF7="",NA(),BF7)</f>
        <v>1274.48</v>
      </c>
      <c r="BG6" s="35">
        <f t="shared" si="7"/>
        <v>1231.48</v>
      </c>
      <c r="BH6" s="35">
        <f t="shared" si="7"/>
        <v>1264.5999999999999</v>
      </c>
      <c r="BI6" s="35">
        <f t="shared" si="7"/>
        <v>1135.8</v>
      </c>
      <c r="BJ6" s="35">
        <f t="shared" si="7"/>
        <v>1113.76</v>
      </c>
      <c r="BK6" s="35">
        <f t="shared" si="7"/>
        <v>1125.69</v>
      </c>
      <c r="BL6" s="35">
        <f t="shared" si="7"/>
        <v>1134.67</v>
      </c>
      <c r="BM6" s="35">
        <f t="shared" si="7"/>
        <v>1144.79</v>
      </c>
      <c r="BN6" s="35">
        <f t="shared" si="7"/>
        <v>1061.58</v>
      </c>
      <c r="BO6" s="34" t="str">
        <f>IF(BO7="","",IF(BO7="-","【-】","【"&amp;SUBSTITUTE(TEXT(BO7,"#,##0.00"),"-","△")&amp;"】"))</f>
        <v>【1,141.75】</v>
      </c>
      <c r="BP6" s="35">
        <f>IF(BP7="",NA(),BP7)</f>
        <v>61.54</v>
      </c>
      <c r="BQ6" s="35">
        <f t="shared" ref="BQ6:BY6" si="8">IF(BQ7="",NA(),BQ7)</f>
        <v>60.23</v>
      </c>
      <c r="BR6" s="35">
        <f t="shared" si="8"/>
        <v>56.45</v>
      </c>
      <c r="BS6" s="35">
        <f t="shared" si="8"/>
        <v>51.13</v>
      </c>
      <c r="BT6" s="35">
        <f t="shared" si="8"/>
        <v>60.65</v>
      </c>
      <c r="BU6" s="35">
        <f t="shared" si="8"/>
        <v>34.25</v>
      </c>
      <c r="BV6" s="35">
        <f t="shared" si="8"/>
        <v>46.48</v>
      </c>
      <c r="BW6" s="35">
        <f t="shared" si="8"/>
        <v>40.6</v>
      </c>
      <c r="BX6" s="35">
        <f t="shared" si="8"/>
        <v>56.04</v>
      </c>
      <c r="BY6" s="35">
        <f t="shared" si="8"/>
        <v>58.52</v>
      </c>
      <c r="BZ6" s="34" t="str">
        <f>IF(BZ7="","",IF(BZ7="-","【-】","【"&amp;SUBSTITUTE(TEXT(BZ7,"#,##0.00"),"-","△")&amp;"】"))</f>
        <v>【54.93】</v>
      </c>
      <c r="CA6" s="35">
        <f>IF(CA7="",NA(),CA7)</f>
        <v>201.8</v>
      </c>
      <c r="CB6" s="35">
        <f t="shared" ref="CB6:CJ6" si="9">IF(CB7="",NA(),CB7)</f>
        <v>206.42</v>
      </c>
      <c r="CC6" s="35">
        <f t="shared" si="9"/>
        <v>207.31</v>
      </c>
      <c r="CD6" s="35">
        <f t="shared" si="9"/>
        <v>240.66</v>
      </c>
      <c r="CE6" s="35">
        <f t="shared" si="9"/>
        <v>207.63</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56.39</v>
      </c>
      <c r="CM6" s="35">
        <f t="shared" ref="CM6:CU6" si="10">IF(CM7="",NA(),CM7)</f>
        <v>54.01</v>
      </c>
      <c r="CN6" s="35">
        <f t="shared" si="10"/>
        <v>53.62</v>
      </c>
      <c r="CO6" s="35">
        <f t="shared" si="10"/>
        <v>50.25</v>
      </c>
      <c r="CP6" s="35">
        <f t="shared" si="10"/>
        <v>53.42</v>
      </c>
      <c r="CQ6" s="35">
        <f t="shared" si="10"/>
        <v>57.55</v>
      </c>
      <c r="CR6" s="35">
        <f t="shared" si="10"/>
        <v>57.43</v>
      </c>
      <c r="CS6" s="35">
        <f t="shared" si="10"/>
        <v>57.29</v>
      </c>
      <c r="CT6" s="35">
        <f t="shared" si="10"/>
        <v>55.9</v>
      </c>
      <c r="CU6" s="35">
        <f t="shared" si="10"/>
        <v>57.3</v>
      </c>
      <c r="CV6" s="34" t="str">
        <f>IF(CV7="","",IF(CV7="-","【-】","【"&amp;SUBSTITUTE(TEXT(CV7,"#,##0.00"),"-","△")&amp;"】"))</f>
        <v>【56.91】</v>
      </c>
      <c r="CW6" s="35">
        <f>IF(CW7="",NA(),CW7)</f>
        <v>69.31</v>
      </c>
      <c r="CX6" s="35">
        <f t="shared" ref="CX6:DF6" si="11">IF(CX7="",NA(),CX7)</f>
        <v>68.010000000000005</v>
      </c>
      <c r="CY6" s="35">
        <f t="shared" si="11"/>
        <v>72.19</v>
      </c>
      <c r="CZ6" s="35">
        <f t="shared" si="11"/>
        <v>70.680000000000007</v>
      </c>
      <c r="DA6" s="35">
        <f t="shared" si="11"/>
        <v>70.680000000000007</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2.0699999999999998</v>
      </c>
      <c r="EE6" s="35">
        <f t="shared" ref="EE6:EM6" si="14">IF(EE7="",NA(),EE7)</f>
        <v>2.48</v>
      </c>
      <c r="EF6" s="35">
        <f t="shared" si="14"/>
        <v>1.03</v>
      </c>
      <c r="EG6" s="35">
        <f t="shared" si="14"/>
        <v>1.04</v>
      </c>
      <c r="EH6" s="35">
        <f t="shared" si="14"/>
        <v>0.57999999999999996</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74021</v>
      </c>
      <c r="D7" s="37">
        <v>47</v>
      </c>
      <c r="E7" s="37">
        <v>1</v>
      </c>
      <c r="F7" s="37">
        <v>0</v>
      </c>
      <c r="G7" s="37">
        <v>0</v>
      </c>
      <c r="H7" s="37" t="s">
        <v>106</v>
      </c>
      <c r="I7" s="37" t="s">
        <v>107</v>
      </c>
      <c r="J7" s="37" t="s">
        <v>108</v>
      </c>
      <c r="K7" s="37" t="s">
        <v>109</v>
      </c>
      <c r="L7" s="37" t="s">
        <v>110</v>
      </c>
      <c r="M7" s="37" t="s">
        <v>111</v>
      </c>
      <c r="N7" s="38" t="s">
        <v>112</v>
      </c>
      <c r="O7" s="38" t="s">
        <v>113</v>
      </c>
      <c r="P7" s="38">
        <v>97.69</v>
      </c>
      <c r="Q7" s="38">
        <v>2160</v>
      </c>
      <c r="R7" s="38">
        <v>2874</v>
      </c>
      <c r="S7" s="38">
        <v>234.08</v>
      </c>
      <c r="T7" s="38">
        <v>12.28</v>
      </c>
      <c r="U7" s="38">
        <v>2751</v>
      </c>
      <c r="V7" s="38">
        <v>1.99</v>
      </c>
      <c r="W7" s="38">
        <v>1382.41</v>
      </c>
      <c r="X7" s="38">
        <v>75.88</v>
      </c>
      <c r="Y7" s="38">
        <v>88.25</v>
      </c>
      <c r="Z7" s="38">
        <v>83.54</v>
      </c>
      <c r="AA7" s="38">
        <v>88.78</v>
      </c>
      <c r="AB7" s="38">
        <v>80.819999999999993</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1205.9100000000001</v>
      </c>
      <c r="BF7" s="38">
        <v>1274.48</v>
      </c>
      <c r="BG7" s="38">
        <v>1231.48</v>
      </c>
      <c r="BH7" s="38">
        <v>1264.5999999999999</v>
      </c>
      <c r="BI7" s="38">
        <v>1135.8</v>
      </c>
      <c r="BJ7" s="38">
        <v>1113.76</v>
      </c>
      <c r="BK7" s="38">
        <v>1125.69</v>
      </c>
      <c r="BL7" s="38">
        <v>1134.67</v>
      </c>
      <c r="BM7" s="38">
        <v>1144.79</v>
      </c>
      <c r="BN7" s="38">
        <v>1061.58</v>
      </c>
      <c r="BO7" s="38">
        <v>1141.75</v>
      </c>
      <c r="BP7" s="38">
        <v>61.54</v>
      </c>
      <c r="BQ7" s="38">
        <v>60.23</v>
      </c>
      <c r="BR7" s="38">
        <v>56.45</v>
      </c>
      <c r="BS7" s="38">
        <v>51.13</v>
      </c>
      <c r="BT7" s="38">
        <v>60.65</v>
      </c>
      <c r="BU7" s="38">
        <v>34.25</v>
      </c>
      <c r="BV7" s="38">
        <v>46.48</v>
      </c>
      <c r="BW7" s="38">
        <v>40.6</v>
      </c>
      <c r="BX7" s="38">
        <v>56.04</v>
      </c>
      <c r="BY7" s="38">
        <v>58.52</v>
      </c>
      <c r="BZ7" s="38">
        <v>54.93</v>
      </c>
      <c r="CA7" s="38">
        <v>201.8</v>
      </c>
      <c r="CB7" s="38">
        <v>206.42</v>
      </c>
      <c r="CC7" s="38">
        <v>207.31</v>
      </c>
      <c r="CD7" s="38">
        <v>240.66</v>
      </c>
      <c r="CE7" s="38">
        <v>207.63</v>
      </c>
      <c r="CF7" s="38">
        <v>501.18</v>
      </c>
      <c r="CG7" s="38">
        <v>376.61</v>
      </c>
      <c r="CH7" s="38">
        <v>440.03</v>
      </c>
      <c r="CI7" s="38">
        <v>304.35000000000002</v>
      </c>
      <c r="CJ7" s="38">
        <v>296.3</v>
      </c>
      <c r="CK7" s="38">
        <v>292.18</v>
      </c>
      <c r="CL7" s="38">
        <v>56.39</v>
      </c>
      <c r="CM7" s="38">
        <v>54.01</v>
      </c>
      <c r="CN7" s="38">
        <v>53.62</v>
      </c>
      <c r="CO7" s="38">
        <v>50.25</v>
      </c>
      <c r="CP7" s="38">
        <v>53.42</v>
      </c>
      <c r="CQ7" s="38">
        <v>57.55</v>
      </c>
      <c r="CR7" s="38">
        <v>57.43</v>
      </c>
      <c r="CS7" s="38">
        <v>57.29</v>
      </c>
      <c r="CT7" s="38">
        <v>55.9</v>
      </c>
      <c r="CU7" s="38">
        <v>57.3</v>
      </c>
      <c r="CV7" s="38">
        <v>56.91</v>
      </c>
      <c r="CW7" s="38">
        <v>69.31</v>
      </c>
      <c r="CX7" s="38">
        <v>68.010000000000005</v>
      </c>
      <c r="CY7" s="38">
        <v>72.19</v>
      </c>
      <c r="CZ7" s="38">
        <v>70.680000000000007</v>
      </c>
      <c r="DA7" s="38">
        <v>70.680000000000007</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2.0699999999999998</v>
      </c>
      <c r="EE7" s="38">
        <v>2.48</v>
      </c>
      <c r="EF7" s="38">
        <v>1.03</v>
      </c>
      <c r="EG7" s="38">
        <v>1.04</v>
      </c>
      <c r="EH7" s="38">
        <v>0.57999999999999996</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114</v>
      </c>
      <c r="C9" s="40" t="s">
        <v>115</v>
      </c>
      <c r="D9" s="40" t="s">
        <v>116</v>
      </c>
      <c r="E9" s="40" t="s">
        <v>117</v>
      </c>
      <c r="F9" s="40" t="s">
        <v>118</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2019-01-30T09:46:52Z</dcterms:modified>
</cp:coreProperties>
</file>