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bCjXkOqerEUrtwLhDEzn+iYkYuEWQZvBA1Xp8u4WvtUPkIFvM0kqCgu6LaScimCpzFcbRoV7EhCMuY6XKM+VQ==" workbookSaltValue="HbnOSzch11eaf4z2w6Fadw==" workbookSpinCount="100000" lockStructure="1"/>
  <bookViews>
    <workbookView xWindow="0" yWindow="0" windowWidth="20730" windowHeight="1146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<sst xmlns="http://schemas.openxmlformats.org/spreadsheetml/2006/main" count="237" uniqueCount="122">
  <si>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</si>
  <si>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</si>
  <si>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</si>
  <si>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</si>
  <si>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</si>
  <si>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</si>
  <si>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</si>
  <si>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</si>
  <si>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</si>
  <si>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</si>
  <si>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</si>
  <si>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</si>
  <si>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</si>
  <si>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</si>
  <si>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</si>
  <si>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</si>
  <si>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</si>
  <si>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</si>
  <si>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</si>
  <si>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</si>
  <si>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</si>
  <si>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</si>
  <si>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</si>
  <si>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</si>
  <si>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</si>
  <si>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</si>
  <si>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</si>
  <si>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</si>
  <si>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</si>
  <si>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</si>
  <si>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</si>
  <si>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</si>
  <si>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</si>
  <si>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</si>
  <si>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</si>
  <si>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</si>
  <si>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</si>
  <si>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</si>
  <si>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</si>
  <si>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</si>
  <si>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</si>
  <si>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</si>
  <si>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</si>
  <si>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</si>
  <si>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</si>
  <si>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</si>
  <si>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</si>
  <si>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</si>
  <si>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</si>
  <si>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</si>
  <si>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</si>
  <si>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</si>
  <si>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</si>
  <si>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</si>
  <si>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</si>
  <si>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</si>
  <si>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</si>
  <si>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</si>
  <si>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</si>
  <si>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</si>
  <si>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</si>
  <si>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</si>
  <si>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</si>
  <si>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</si>
  <si>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</si>
  <si>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</si>
  <si>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</si>
  <si>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</si>
  <si>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</si>
  <si>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</si>
  <si>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</si>
  <si>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</si>
  <si>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</si>
  <si>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</si>
  <si>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</si>
  <si>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</si>
  <si>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</si>
  <si>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</si>
  <si>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</si>
  <si>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</si>
  <si>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</si>
  <si>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</si>
  <si>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</si>
  <si>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</si>
  <si>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</si>
  <si>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</si>
  <si>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</si>
  <si>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</si>
  <si>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</si>
  <si>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</si>
  <si>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</si>
  <si>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</si>
  <si>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</si>
  <si>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</si>
  <si>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</si>
  <si>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</si>
  <si>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</si>
  <si>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</si>
  <si>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</si>
  <si>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</si>
  <si>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</si>
  <si>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</si>
  <si>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</si>
  <si>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</si>
  <si>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</si>
  <si>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</si>
  <si>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</si>
  <si>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</si>
  <si>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</si>
  <si>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</si>
  <si>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</si>
  <si>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</si>
  <si>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</si>
  <si>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</si>
  <si>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</si>
  <si>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</si>
  <si>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</si>
  <si>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</si>
  <si>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</si>
  <si>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当該施設は、老朽化に伴う施設改修に多額の費用を投資しているために、企業債負担額が増加傾向にあり、特に前年比の悪化幅が大きくなっている。　　　　　　また、当町の地理的環境条件により比較的小規模な施設が数か所に分散しており、これら複数施設を維持管理していく全体的費用をいかにコントロールしていくかが今後も大きな課題である。　　　　　　　　　　⑤～⑦については、概ね良好といえるが、⑧について、漏水対策等を強化し有収率向上に努めていきたい。</t>
    <rPh sb="1" eb="3">
      <t>トウガイ</t>
    </rPh>
    <rPh sb="3" eb="5">
      <t>シセツ</t>
    </rPh>
    <rPh sb="7" eb="10">
      <t>ロウキュウカ</t>
    </rPh>
    <rPh sb="11" eb="12">
      <t>トモナ</t>
    </rPh>
    <rPh sb="13" eb="15">
      <t>シセツ</t>
    </rPh>
    <rPh sb="15" eb="17">
      <t>カイシュウ</t>
    </rPh>
    <rPh sb="18" eb="20">
      <t>タガク</t>
    </rPh>
    <rPh sb="21" eb="23">
      <t>ヒヨウ</t>
    </rPh>
    <rPh sb="24" eb="26">
      <t>トウシ</t>
    </rPh>
    <rPh sb="34" eb="36">
      <t>キギョウ</t>
    </rPh>
    <rPh sb="36" eb="37">
      <t>サイ</t>
    </rPh>
    <rPh sb="37" eb="39">
      <t>フタン</t>
    </rPh>
    <rPh sb="39" eb="40">
      <t>ガク</t>
    </rPh>
    <rPh sb="41" eb="43">
      <t>ゾウカ</t>
    </rPh>
    <rPh sb="43" eb="45">
      <t>ケイコウ</t>
    </rPh>
    <rPh sb="49" eb="50">
      <t>トク</t>
    </rPh>
    <rPh sb="51" eb="54">
      <t>ゼンネンヒ</t>
    </rPh>
    <rPh sb="55" eb="57">
      <t>アッカ</t>
    </rPh>
    <rPh sb="57" eb="58">
      <t>ハバ</t>
    </rPh>
    <rPh sb="59" eb="60">
      <t>オオ</t>
    </rPh>
    <rPh sb="77" eb="79">
      <t>トウチョウ</t>
    </rPh>
    <rPh sb="80" eb="83">
      <t>チリテキ</t>
    </rPh>
    <rPh sb="83" eb="85">
      <t>カンキョウ</t>
    </rPh>
    <rPh sb="85" eb="87">
      <t>ジョウケン</t>
    </rPh>
    <rPh sb="90" eb="93">
      <t>ヒカクテキ</t>
    </rPh>
    <rPh sb="93" eb="96">
      <t>ショウキボ</t>
    </rPh>
    <rPh sb="97" eb="99">
      <t>シセツ</t>
    </rPh>
    <rPh sb="100" eb="101">
      <t>スウ</t>
    </rPh>
    <rPh sb="102" eb="103">
      <t>ショ</t>
    </rPh>
    <rPh sb="104" eb="106">
      <t>ブンサン</t>
    </rPh>
    <rPh sb="114" eb="116">
      <t>フクスウ</t>
    </rPh>
    <rPh sb="116" eb="118">
      <t>シセツ</t>
    </rPh>
    <rPh sb="119" eb="121">
      <t>イジ</t>
    </rPh>
    <rPh sb="121" eb="123">
      <t>カンリ</t>
    </rPh>
    <rPh sb="127" eb="129">
      <t>ゼンタイ</t>
    </rPh>
    <rPh sb="129" eb="130">
      <t>テキ</t>
    </rPh>
    <rPh sb="130" eb="132">
      <t>ヒヨウ</t>
    </rPh>
    <rPh sb="148" eb="150">
      <t>コンゴ</t>
    </rPh>
    <rPh sb="151" eb="152">
      <t>オオ</t>
    </rPh>
    <rPh sb="154" eb="156">
      <t>カダイ</t>
    </rPh>
    <rPh sb="179" eb="180">
      <t>オオム</t>
    </rPh>
    <rPh sb="181" eb="183">
      <t>リョウコウ</t>
    </rPh>
    <rPh sb="195" eb="197">
      <t>ロウスイ</t>
    </rPh>
    <rPh sb="197" eb="199">
      <t>タイサク</t>
    </rPh>
    <rPh sb="199" eb="200">
      <t>トウ</t>
    </rPh>
    <rPh sb="201" eb="203">
      <t>キョウカ</t>
    </rPh>
    <rPh sb="204" eb="206">
      <t>ユウシュウ</t>
    </rPh>
    <rPh sb="206" eb="207">
      <t>リツ</t>
    </rPh>
    <rPh sb="207" eb="209">
      <t>コウジョウ</t>
    </rPh>
    <rPh sb="210" eb="211">
      <t>ツト</t>
    </rPh>
    <phoneticPr fontId="4"/>
  </si>
  <si>
    <t>　前述のとおり、当該施設整備等の投資に係る企業債負担と維持管理費の増大により、経営収支の悪化が懸念される。　　　　　　　　　　　　　　　　　　　　　　　　　　　　　　　　　　　社会経済動向が不安定な中、料金（値上げ）改定が可能な状況か早急に検討しなければならない。　　　　　さらに今後も、各施設更新需要を見込んだ財政収支を再検討するとともに、施設機能改善余地や事業全体を常にチェックして健全運営に努めていきたい。　</t>
    <rPh sb="1" eb="3">
      <t>ゼンジュツ</t>
    </rPh>
    <rPh sb="8" eb="10">
      <t>トウガイ</t>
    </rPh>
    <rPh sb="10" eb="12">
      <t>シセツ</t>
    </rPh>
    <rPh sb="12" eb="14">
      <t>セイビ</t>
    </rPh>
    <rPh sb="14" eb="15">
      <t>トウ</t>
    </rPh>
    <rPh sb="16" eb="18">
      <t>トウシ</t>
    </rPh>
    <rPh sb="19" eb="20">
      <t>カカ</t>
    </rPh>
    <rPh sb="21" eb="23">
      <t>キギョウ</t>
    </rPh>
    <rPh sb="23" eb="24">
      <t>サイ</t>
    </rPh>
    <rPh sb="24" eb="26">
      <t>フタン</t>
    </rPh>
    <rPh sb="27" eb="29">
      <t>イジ</t>
    </rPh>
    <rPh sb="29" eb="32">
      <t>カンリヒ</t>
    </rPh>
    <rPh sb="33" eb="35">
      <t>ゾウダイ</t>
    </rPh>
    <rPh sb="39" eb="41">
      <t>ケイエイ</t>
    </rPh>
    <rPh sb="41" eb="43">
      <t>シュウシ</t>
    </rPh>
    <rPh sb="44" eb="46">
      <t>アッカ</t>
    </rPh>
    <rPh sb="47" eb="49">
      <t>ケネン</t>
    </rPh>
    <rPh sb="88" eb="90">
      <t>シャカイ</t>
    </rPh>
    <rPh sb="90" eb="92">
      <t>ケイザイ</t>
    </rPh>
    <rPh sb="92" eb="94">
      <t>ドウコウ</t>
    </rPh>
    <rPh sb="95" eb="98">
      <t>フアンテイ</t>
    </rPh>
    <rPh sb="99" eb="100">
      <t>ナカ</t>
    </rPh>
    <rPh sb="101" eb="103">
      <t>リョウキン</t>
    </rPh>
    <rPh sb="104" eb="106">
      <t>ネア</t>
    </rPh>
    <rPh sb="108" eb="110">
      <t>カイテイ</t>
    </rPh>
    <rPh sb="111" eb="113">
      <t>カノウ</t>
    </rPh>
    <rPh sb="117" eb="119">
      <t>サッキュウ</t>
    </rPh>
    <rPh sb="120" eb="122">
      <t>ケントウ</t>
    </rPh>
    <rPh sb="140" eb="142">
      <t>コンゴ</t>
    </rPh>
    <rPh sb="144" eb="145">
      <t>カク</t>
    </rPh>
    <rPh sb="145" eb="147">
      <t>シセツ</t>
    </rPh>
    <rPh sb="147" eb="149">
      <t>コウシン</t>
    </rPh>
    <rPh sb="149" eb="151">
      <t>ジュヨウ</t>
    </rPh>
    <rPh sb="152" eb="154">
      <t>ミコ</t>
    </rPh>
    <rPh sb="156" eb="158">
      <t>ザイセイ</t>
    </rPh>
    <rPh sb="158" eb="160">
      <t>シュウシ</t>
    </rPh>
    <rPh sb="161" eb="164">
      <t>サイケントウ</t>
    </rPh>
    <rPh sb="171" eb="173">
      <t>シセツ</t>
    </rPh>
    <rPh sb="173" eb="175">
      <t>キノウ</t>
    </rPh>
    <rPh sb="175" eb="177">
      <t>カイゼン</t>
    </rPh>
    <rPh sb="177" eb="179">
      <t>ヨチ</t>
    </rPh>
    <rPh sb="180" eb="182">
      <t>ジギョウ</t>
    </rPh>
    <rPh sb="182" eb="184">
      <t>ゼンタイ</t>
    </rPh>
    <rPh sb="185" eb="186">
      <t>ツネ</t>
    </rPh>
    <rPh sb="193" eb="195">
      <t>ケンゼン</t>
    </rPh>
    <rPh sb="195" eb="197">
      <t>ウンエイ</t>
    </rPh>
    <rPh sb="198" eb="199">
      <t>ツト</t>
    </rPh>
    <phoneticPr fontId="4"/>
  </si>
  <si>
    <t>　平成25年度に施設機能診断を実施し、その結果に基づいた年次改修計画により更新を進めている。　　今後も、現況把握・分析をしながら各施設の重要度や更新優先度を見極めながら、当町の最重要なライフラインの確保・安定供給を図っていきたい。</t>
    <rPh sb="1" eb="3">
      <t>ヘイセイ</t>
    </rPh>
    <rPh sb="5" eb="7">
      <t>ネンド</t>
    </rPh>
    <rPh sb="8" eb="10">
      <t>シセツ</t>
    </rPh>
    <rPh sb="10" eb="12">
      <t>キノウ</t>
    </rPh>
    <rPh sb="12" eb="14">
      <t>シンダン</t>
    </rPh>
    <rPh sb="15" eb="17">
      <t>ジッシ</t>
    </rPh>
    <rPh sb="21" eb="23">
      <t>ケッカ</t>
    </rPh>
    <rPh sb="24" eb="25">
      <t>モト</t>
    </rPh>
    <rPh sb="28" eb="30">
      <t>ネンジ</t>
    </rPh>
    <rPh sb="30" eb="32">
      <t>カイシュウ</t>
    </rPh>
    <rPh sb="32" eb="34">
      <t>ケイカク</t>
    </rPh>
    <rPh sb="37" eb="39">
      <t>コウシン</t>
    </rPh>
    <rPh sb="40" eb="41">
      <t>スス</t>
    </rPh>
    <rPh sb="48" eb="50">
      <t>コンゴ</t>
    </rPh>
    <rPh sb="52" eb="54">
      <t>ゲンキョウ</t>
    </rPh>
    <rPh sb="54" eb="56">
      <t>ハアク</t>
    </rPh>
    <rPh sb="57" eb="59">
      <t>ブンセキ</t>
    </rPh>
    <rPh sb="64" eb="65">
      <t>カク</t>
    </rPh>
    <rPh sb="65" eb="67">
      <t>シセツ</t>
    </rPh>
    <rPh sb="68" eb="71">
      <t>ジュウヨウド</t>
    </rPh>
    <rPh sb="72" eb="74">
      <t>コウシン</t>
    </rPh>
    <rPh sb="74" eb="77">
      <t>ユウセンド</t>
    </rPh>
    <rPh sb="78" eb="80">
      <t>ミキワ</t>
    </rPh>
    <rPh sb="85" eb="87">
      <t>トウチョウ</t>
    </rPh>
    <rPh sb="88" eb="91">
      <t>サイジュウヨウ</t>
    </rPh>
    <rPh sb="99" eb="101">
      <t>カクホ</t>
    </rPh>
    <rPh sb="102" eb="104">
      <t>アンテイ</t>
    </rPh>
    <rPh sb="104" eb="106">
      <t>キョウキュウ</t>
    </rPh>
    <rPh sb="107" eb="10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</si>
</sst>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1.1299999999999999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2DA-475D-8F4D-527F191B812C}"/>
            </c:ext>
          </c:extLst>
        </c:ser>
        <c:dLbls>
          <c:showLegendKey val="0"/>
          <c:showVal val="0"/>
          <c:showCatName val="0"/>
          <c:showSerName val="0"/>
          <c:showPercent val="0"/>
          <c:showBubbleSize val="0"/>
        </c:dLbls>
        <c:gapWidth val="150"/>
        <c:axId val="47470848"/>
        <c:axId val="4747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F2DA-475D-8F4D-527F191B812C}"/>
            </c:ext>
          </c:extLst>
        </c:ser>
        <c:dLbls>
          <c:showLegendKey val="0"/>
          <c:showVal val="0"/>
          <c:showCatName val="0"/>
          <c:showSerName val="0"/>
          <c:showPercent val="0"/>
          <c:showBubbleSize val="0"/>
        </c:dLbls>
        <c:marker val="1"/>
        <c:smooth val="0"/>
        <c:axId val="47470848"/>
        <c:axId val="47477120"/>
      </c:lineChart>
      <c:dateAx>
        <c:axId val="47470848"/>
        <c:scaling>
          <c:orientation val="minMax"/>
        </c:scaling>
        <c:delete val="1"/>
        <c:axPos val="b"/>
        <c:numFmt formatCode="ge" sourceLinked="1"/>
        <c:majorTickMark val="none"/>
        <c:minorTickMark val="none"/>
        <c:tickLblPos val="none"/>
        <c:crossAx val="47477120"/>
        <c:crosses val="autoZero"/>
        <c:auto val="1"/>
        <c:lblOffset val="100"/>
        <c:baseTimeUnit val="years"/>
      </c:dateAx>
      <c:valAx>
        <c:axId val="474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69.19</c:v>
                </c:pt>
                <c:pt idx="1">
                  <c:v>77.22</c:v>
                </c:pt>
                <c:pt idx="2">
                  <c:v>54.92</c:v>
                </c:pt>
                <c:pt idx="3">
                  <c:v>72.84</c:v>
                </c:pt>
                <c:pt idx="4">
                  <c:v>70.290000000000006</c:v>
                </c:pt>
              </c:numCache>
            </c:numRef>
          </c:val>
          <c:extLst xmlns:c16r2="http://schemas.microsoft.com/office/drawing/2015/06/chart">
            <c:ext xmlns:c16="http://schemas.microsoft.com/office/drawing/2014/chart" uri="{C3380CC4-5D6E-409C-BE32-E72D297353CC}">
              <c16:uniqueId val="{00000000-D8A2-484C-8BDE-C3F67DF6005A}"/>
            </c:ext>
          </c:extLst>
        </c:ser>
        <c:dLbls>
          <c:showLegendKey val="0"/>
          <c:showVal val="0"/>
          <c:showCatName val="0"/>
          <c:showSerName val="0"/>
          <c:showPercent val="0"/>
          <c:showBubbleSize val="0"/>
        </c:dLbls>
        <c:gapWidth val="150"/>
        <c:axId val="93915392"/>
        <c:axId val="9392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D8A2-484C-8BDE-C3F67DF6005A}"/>
            </c:ext>
          </c:extLst>
        </c:ser>
        <c:dLbls>
          <c:showLegendKey val="0"/>
          <c:showVal val="0"/>
          <c:showCatName val="0"/>
          <c:showSerName val="0"/>
          <c:showPercent val="0"/>
          <c:showBubbleSize val="0"/>
        </c:dLbls>
        <c:marker val="1"/>
        <c:smooth val="0"/>
        <c:axId val="93915392"/>
        <c:axId val="93921664"/>
      </c:lineChart>
      <c:dateAx>
        <c:axId val="93915392"/>
        <c:scaling>
          <c:orientation val="minMax"/>
        </c:scaling>
        <c:delete val="1"/>
        <c:axPos val="b"/>
        <c:numFmt formatCode="ge" sourceLinked="1"/>
        <c:majorTickMark val="none"/>
        <c:minorTickMark val="none"/>
        <c:tickLblPos val="none"/>
        <c:crossAx val="93921664"/>
        <c:crosses val="autoZero"/>
        <c:auto val="1"/>
        <c:lblOffset val="100"/>
        <c:baseTimeUnit val="years"/>
      </c:dateAx>
      <c:valAx>
        <c:axId val="939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66.569999999999993</c:v>
                </c:pt>
                <c:pt idx="1">
                  <c:v>59.74</c:v>
                </c:pt>
                <c:pt idx="2">
                  <c:v>82.21</c:v>
                </c:pt>
                <c:pt idx="3">
                  <c:v>60.95</c:v>
                </c:pt>
                <c:pt idx="4">
                  <c:v>60.03</c:v>
                </c:pt>
              </c:numCache>
            </c:numRef>
          </c:val>
          <c:extLst xmlns:c16r2="http://schemas.microsoft.com/office/drawing/2015/06/chart">
            <c:ext xmlns:c16="http://schemas.microsoft.com/office/drawing/2014/chart" uri="{C3380CC4-5D6E-409C-BE32-E72D297353CC}">
              <c16:uniqueId val="{00000000-17D8-4BEB-9C7E-6AB1F510E658}"/>
            </c:ext>
          </c:extLst>
        </c:ser>
        <c:dLbls>
          <c:showLegendKey val="0"/>
          <c:showVal val="0"/>
          <c:showCatName val="0"/>
          <c:showSerName val="0"/>
          <c:showPercent val="0"/>
          <c:showBubbleSize val="0"/>
        </c:dLbls>
        <c:gapWidth val="150"/>
        <c:axId val="93969024"/>
        <c:axId val="9397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17D8-4BEB-9C7E-6AB1F510E658}"/>
            </c:ext>
          </c:extLst>
        </c:ser>
        <c:dLbls>
          <c:showLegendKey val="0"/>
          <c:showVal val="0"/>
          <c:showCatName val="0"/>
          <c:showSerName val="0"/>
          <c:showPercent val="0"/>
          <c:showBubbleSize val="0"/>
        </c:dLbls>
        <c:marker val="1"/>
        <c:smooth val="0"/>
        <c:axId val="93969024"/>
        <c:axId val="93971200"/>
      </c:lineChart>
      <c:dateAx>
        <c:axId val="93969024"/>
        <c:scaling>
          <c:orientation val="minMax"/>
        </c:scaling>
        <c:delete val="1"/>
        <c:axPos val="b"/>
        <c:numFmt formatCode="ge" sourceLinked="1"/>
        <c:majorTickMark val="none"/>
        <c:minorTickMark val="none"/>
        <c:tickLblPos val="none"/>
        <c:crossAx val="93971200"/>
        <c:crosses val="autoZero"/>
        <c:auto val="1"/>
        <c:lblOffset val="100"/>
        <c:baseTimeUnit val="years"/>
      </c:dateAx>
      <c:valAx>
        <c:axId val="939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74.33</c:v>
                </c:pt>
                <c:pt idx="1">
                  <c:v>69.27</c:v>
                </c:pt>
                <c:pt idx="2">
                  <c:v>72.790000000000006</c:v>
                </c:pt>
                <c:pt idx="3">
                  <c:v>73.650000000000006</c:v>
                </c:pt>
                <c:pt idx="4">
                  <c:v>63.37</c:v>
                </c:pt>
              </c:numCache>
            </c:numRef>
          </c:val>
          <c:extLst xmlns:c16r2="http://schemas.microsoft.com/office/drawing/2015/06/chart">
            <c:ext xmlns:c16="http://schemas.microsoft.com/office/drawing/2014/chart" uri="{C3380CC4-5D6E-409C-BE32-E72D297353CC}">
              <c16:uniqueId val="{00000000-BA89-4223-9FA8-F78BFC5735A2}"/>
            </c:ext>
          </c:extLst>
        </c:ser>
        <c:dLbls>
          <c:showLegendKey val="0"/>
          <c:showVal val="0"/>
          <c:showCatName val="0"/>
          <c:showSerName val="0"/>
          <c:showPercent val="0"/>
          <c:showBubbleSize val="0"/>
        </c:dLbls>
        <c:gapWidth val="150"/>
        <c:axId val="47512192"/>
        <c:axId val="4811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BA89-4223-9FA8-F78BFC5735A2}"/>
            </c:ext>
          </c:extLst>
        </c:ser>
        <c:dLbls>
          <c:showLegendKey val="0"/>
          <c:showVal val="0"/>
          <c:showCatName val="0"/>
          <c:showSerName val="0"/>
          <c:showPercent val="0"/>
          <c:showBubbleSize val="0"/>
        </c:dLbls>
        <c:marker val="1"/>
        <c:smooth val="0"/>
        <c:axId val="47512192"/>
        <c:axId val="48112384"/>
      </c:lineChart>
      <c:dateAx>
        <c:axId val="47512192"/>
        <c:scaling>
          <c:orientation val="minMax"/>
        </c:scaling>
        <c:delete val="1"/>
        <c:axPos val="b"/>
        <c:numFmt formatCode="ge" sourceLinked="1"/>
        <c:majorTickMark val="none"/>
        <c:minorTickMark val="none"/>
        <c:tickLblPos val="none"/>
        <c:crossAx val="48112384"/>
        <c:crosses val="autoZero"/>
        <c:auto val="1"/>
        <c:lblOffset val="100"/>
        <c:baseTimeUnit val="years"/>
      </c:dateAx>
      <c:valAx>
        <c:axId val="481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7E-4E23-9DE7-4707C000495E}"/>
            </c:ext>
          </c:extLst>
        </c:ser>
        <c:dLbls>
          <c:showLegendKey val="0"/>
          <c:showVal val="0"/>
          <c:showCatName val="0"/>
          <c:showSerName val="0"/>
          <c:showPercent val="0"/>
          <c:showBubbleSize val="0"/>
        </c:dLbls>
        <c:gapWidth val="150"/>
        <c:axId val="48151552"/>
        <c:axId val="481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7E-4E23-9DE7-4707C000495E}"/>
            </c:ext>
          </c:extLst>
        </c:ser>
        <c:dLbls>
          <c:showLegendKey val="0"/>
          <c:showVal val="0"/>
          <c:showCatName val="0"/>
          <c:showSerName val="0"/>
          <c:showPercent val="0"/>
          <c:showBubbleSize val="0"/>
        </c:dLbls>
        <c:marker val="1"/>
        <c:smooth val="0"/>
        <c:axId val="48151552"/>
        <c:axId val="48153728"/>
      </c:lineChart>
      <c:dateAx>
        <c:axId val="48151552"/>
        <c:scaling>
          <c:orientation val="minMax"/>
        </c:scaling>
        <c:delete val="1"/>
        <c:axPos val="b"/>
        <c:numFmt formatCode="ge" sourceLinked="1"/>
        <c:majorTickMark val="none"/>
        <c:minorTickMark val="none"/>
        <c:tickLblPos val="none"/>
        <c:crossAx val="48153728"/>
        <c:crosses val="autoZero"/>
        <c:auto val="1"/>
        <c:lblOffset val="100"/>
        <c:baseTimeUnit val="years"/>
      </c:dateAx>
      <c:valAx>
        <c:axId val="481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E4-469E-8E5A-6FAC0B0B9B09}"/>
            </c:ext>
          </c:extLst>
        </c:ser>
        <c:dLbls>
          <c:showLegendKey val="0"/>
          <c:showVal val="0"/>
          <c:showCatName val="0"/>
          <c:showSerName val="0"/>
          <c:showPercent val="0"/>
          <c:showBubbleSize val="0"/>
        </c:dLbls>
        <c:gapWidth val="150"/>
        <c:axId val="48168320"/>
        <c:axId val="4826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E4-469E-8E5A-6FAC0B0B9B09}"/>
            </c:ext>
          </c:extLst>
        </c:ser>
        <c:dLbls>
          <c:showLegendKey val="0"/>
          <c:showVal val="0"/>
          <c:showCatName val="0"/>
          <c:showSerName val="0"/>
          <c:showPercent val="0"/>
          <c:showBubbleSize val="0"/>
        </c:dLbls>
        <c:marker val="1"/>
        <c:smooth val="0"/>
        <c:axId val="48168320"/>
        <c:axId val="48268800"/>
      </c:lineChart>
      <c:dateAx>
        <c:axId val="48168320"/>
        <c:scaling>
          <c:orientation val="minMax"/>
        </c:scaling>
        <c:delete val="1"/>
        <c:axPos val="b"/>
        <c:numFmt formatCode="ge" sourceLinked="1"/>
        <c:majorTickMark val="none"/>
        <c:minorTickMark val="none"/>
        <c:tickLblPos val="none"/>
        <c:crossAx val="48268800"/>
        <c:crosses val="autoZero"/>
        <c:auto val="1"/>
        <c:lblOffset val="100"/>
        <c:baseTimeUnit val="years"/>
      </c:dateAx>
      <c:valAx>
        <c:axId val="4826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92-499F-82B4-DCE9BE5E6DBE}"/>
            </c:ext>
          </c:extLst>
        </c:ser>
        <c:dLbls>
          <c:showLegendKey val="0"/>
          <c:showVal val="0"/>
          <c:showCatName val="0"/>
          <c:showSerName val="0"/>
          <c:showPercent val="0"/>
          <c:showBubbleSize val="0"/>
        </c:dLbls>
        <c:gapWidth val="150"/>
        <c:axId val="88410368"/>
        <c:axId val="884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92-499F-82B4-DCE9BE5E6DBE}"/>
            </c:ext>
          </c:extLst>
        </c:ser>
        <c:dLbls>
          <c:showLegendKey val="0"/>
          <c:showVal val="0"/>
          <c:showCatName val="0"/>
          <c:showSerName val="0"/>
          <c:showPercent val="0"/>
          <c:showBubbleSize val="0"/>
        </c:dLbls>
        <c:marker val="1"/>
        <c:smooth val="0"/>
        <c:axId val="88410368"/>
        <c:axId val="88424832"/>
      </c:lineChart>
      <c:dateAx>
        <c:axId val="88410368"/>
        <c:scaling>
          <c:orientation val="minMax"/>
        </c:scaling>
        <c:delete val="1"/>
        <c:axPos val="b"/>
        <c:numFmt formatCode="ge" sourceLinked="1"/>
        <c:majorTickMark val="none"/>
        <c:minorTickMark val="none"/>
        <c:tickLblPos val="none"/>
        <c:crossAx val="88424832"/>
        <c:crosses val="autoZero"/>
        <c:auto val="1"/>
        <c:lblOffset val="100"/>
        <c:baseTimeUnit val="years"/>
      </c:dateAx>
      <c:valAx>
        <c:axId val="884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B1-4216-80AE-2A4F512DFE3A}"/>
            </c:ext>
          </c:extLst>
        </c:ser>
        <c:dLbls>
          <c:showLegendKey val="0"/>
          <c:showVal val="0"/>
          <c:showCatName val="0"/>
          <c:showSerName val="0"/>
          <c:showPercent val="0"/>
          <c:showBubbleSize val="0"/>
        </c:dLbls>
        <c:gapWidth val="150"/>
        <c:axId val="88455808"/>
        <c:axId val="884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B1-4216-80AE-2A4F512DFE3A}"/>
            </c:ext>
          </c:extLst>
        </c:ser>
        <c:dLbls>
          <c:showLegendKey val="0"/>
          <c:showVal val="0"/>
          <c:showCatName val="0"/>
          <c:showSerName val="0"/>
          <c:showPercent val="0"/>
          <c:showBubbleSize val="0"/>
        </c:dLbls>
        <c:marker val="1"/>
        <c:smooth val="0"/>
        <c:axId val="88455808"/>
        <c:axId val="88462080"/>
      </c:lineChart>
      <c:dateAx>
        <c:axId val="88455808"/>
        <c:scaling>
          <c:orientation val="minMax"/>
        </c:scaling>
        <c:delete val="1"/>
        <c:axPos val="b"/>
        <c:numFmt formatCode="ge" sourceLinked="1"/>
        <c:majorTickMark val="none"/>
        <c:minorTickMark val="none"/>
        <c:tickLblPos val="none"/>
        <c:crossAx val="88462080"/>
        <c:crosses val="autoZero"/>
        <c:auto val="1"/>
        <c:lblOffset val="100"/>
        <c:baseTimeUnit val="years"/>
      </c:dateAx>
      <c:valAx>
        <c:axId val="884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1001.44</c:v>
                </c:pt>
                <c:pt idx="1">
                  <c:v>1076.43</c:v>
                </c:pt>
                <c:pt idx="2">
                  <c:v>1232.69</c:v>
                </c:pt>
                <c:pt idx="3">
                  <c:v>1292.32</c:v>
                </c:pt>
                <c:pt idx="4">
                  <c:v>1373.96</c:v>
                </c:pt>
              </c:numCache>
            </c:numRef>
          </c:val>
          <c:extLst xmlns:c16r2="http://schemas.microsoft.com/office/drawing/2015/06/chart">
            <c:ext xmlns:c16="http://schemas.microsoft.com/office/drawing/2014/chart" uri="{C3380CC4-5D6E-409C-BE32-E72D297353CC}">
              <c16:uniqueId val="{00000000-C04F-45A0-B5A6-F963AC93A65F}"/>
            </c:ext>
          </c:extLst>
        </c:ser>
        <c:dLbls>
          <c:showLegendKey val="0"/>
          <c:showVal val="0"/>
          <c:showCatName val="0"/>
          <c:showSerName val="0"/>
          <c:showPercent val="0"/>
          <c:showBubbleSize val="0"/>
        </c:dLbls>
        <c:gapWidth val="150"/>
        <c:axId val="88495616"/>
        <c:axId val="8849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C04F-45A0-B5A6-F963AC93A65F}"/>
            </c:ext>
          </c:extLst>
        </c:ser>
        <c:dLbls>
          <c:showLegendKey val="0"/>
          <c:showVal val="0"/>
          <c:showCatName val="0"/>
          <c:showSerName val="0"/>
          <c:showPercent val="0"/>
          <c:showBubbleSize val="0"/>
        </c:dLbls>
        <c:marker val="1"/>
        <c:smooth val="0"/>
        <c:axId val="88495616"/>
        <c:axId val="88497536"/>
      </c:lineChart>
      <c:dateAx>
        <c:axId val="88495616"/>
        <c:scaling>
          <c:orientation val="minMax"/>
        </c:scaling>
        <c:delete val="1"/>
        <c:axPos val="b"/>
        <c:numFmt formatCode="ge" sourceLinked="1"/>
        <c:majorTickMark val="none"/>
        <c:minorTickMark val="none"/>
        <c:tickLblPos val="none"/>
        <c:crossAx val="88497536"/>
        <c:crosses val="autoZero"/>
        <c:auto val="1"/>
        <c:lblOffset val="100"/>
        <c:baseTimeUnit val="years"/>
      </c:dateAx>
      <c:valAx>
        <c:axId val="884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56.61</c:v>
                </c:pt>
                <c:pt idx="1">
                  <c:v>55.96</c:v>
                </c:pt>
                <c:pt idx="2">
                  <c:v>62.65</c:v>
                </c:pt>
                <c:pt idx="3">
                  <c:v>61.5</c:v>
                </c:pt>
                <c:pt idx="4">
                  <c:v>56.09</c:v>
                </c:pt>
              </c:numCache>
            </c:numRef>
          </c:val>
          <c:extLst xmlns:c16r2="http://schemas.microsoft.com/office/drawing/2015/06/chart">
            <c:ext xmlns:c16="http://schemas.microsoft.com/office/drawing/2014/chart" uri="{C3380CC4-5D6E-409C-BE32-E72D297353CC}">
              <c16:uniqueId val="{00000000-2089-4A69-A01A-40753A61D52D}"/>
            </c:ext>
          </c:extLst>
        </c:ser>
        <c:dLbls>
          <c:showLegendKey val="0"/>
          <c:showVal val="0"/>
          <c:showCatName val="0"/>
          <c:showSerName val="0"/>
          <c:showPercent val="0"/>
          <c:showBubbleSize val="0"/>
        </c:dLbls>
        <c:gapWidth val="150"/>
        <c:axId val="88536960"/>
        <c:axId val="9385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2089-4A69-A01A-40753A61D52D}"/>
            </c:ext>
          </c:extLst>
        </c:ser>
        <c:dLbls>
          <c:showLegendKey val="0"/>
          <c:showVal val="0"/>
          <c:showCatName val="0"/>
          <c:showSerName val="0"/>
          <c:showPercent val="0"/>
          <c:showBubbleSize val="0"/>
        </c:dLbls>
        <c:marker val="1"/>
        <c:smooth val="0"/>
        <c:axId val="88536960"/>
        <c:axId val="93855744"/>
      </c:lineChart>
      <c:dateAx>
        <c:axId val="88536960"/>
        <c:scaling>
          <c:orientation val="minMax"/>
        </c:scaling>
        <c:delete val="1"/>
        <c:axPos val="b"/>
        <c:numFmt formatCode="ge" sourceLinked="1"/>
        <c:majorTickMark val="none"/>
        <c:minorTickMark val="none"/>
        <c:tickLblPos val="none"/>
        <c:crossAx val="93855744"/>
        <c:crosses val="autoZero"/>
        <c:auto val="1"/>
        <c:lblOffset val="100"/>
        <c:baseTimeUnit val="years"/>
      </c:dateAx>
      <c:valAx>
        <c:axId val="938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233.65</c:v>
                </c:pt>
                <c:pt idx="1">
                  <c:v>234.05</c:v>
                </c:pt>
                <c:pt idx="2">
                  <c:v>211.91</c:v>
                </c:pt>
                <c:pt idx="3">
                  <c:v>215.67</c:v>
                </c:pt>
                <c:pt idx="4">
                  <c:v>239.4</c:v>
                </c:pt>
              </c:numCache>
            </c:numRef>
          </c:val>
          <c:extLst xmlns:c16r2="http://schemas.microsoft.com/office/drawing/2015/06/chart">
            <c:ext xmlns:c16="http://schemas.microsoft.com/office/drawing/2014/chart" uri="{C3380CC4-5D6E-409C-BE32-E72D297353CC}">
              <c16:uniqueId val="{00000000-A0F1-494F-864B-A11F28EDBB0C}"/>
            </c:ext>
          </c:extLst>
        </c:ser>
        <c:dLbls>
          <c:showLegendKey val="0"/>
          <c:showVal val="0"/>
          <c:showCatName val="0"/>
          <c:showSerName val="0"/>
          <c:showPercent val="0"/>
          <c:showBubbleSize val="0"/>
        </c:dLbls>
        <c:gapWidth val="150"/>
        <c:axId val="93886336"/>
        <c:axId val="938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A0F1-494F-864B-A11F28EDBB0C}"/>
            </c:ext>
          </c:extLst>
        </c:ser>
        <c:dLbls>
          <c:showLegendKey val="0"/>
          <c:showVal val="0"/>
          <c:showCatName val="0"/>
          <c:showSerName val="0"/>
          <c:showPercent val="0"/>
          <c:showBubbleSize val="0"/>
        </c:dLbls>
        <c:marker val="1"/>
        <c:smooth val="0"/>
        <c:axId val="93886336"/>
        <c:axId val="93892608"/>
      </c:lineChart>
      <c:dateAx>
        <c:axId val="93886336"/>
        <c:scaling>
          <c:orientation val="minMax"/>
        </c:scaling>
        <c:delete val="1"/>
        <c:axPos val="b"/>
        <c:numFmt formatCode="ge" sourceLinked="1"/>
        <c:majorTickMark val="none"/>
        <c:minorTickMark val="none"/>
        <c:tickLblPos val="none"/>
        <c:crossAx val="93892608"/>
        <c:crosses val="autoZero"/>
        <c:auto val="1"/>
        <c:lblOffset val="100"/>
        <c:baseTimeUnit val="years"/>
      </c:dateAx>
      <c:valAx>
        <c:axId val="93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只見町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4447</v>
      </c>
      <c r="AM8" s="49"/>
      <c r="AN8" s="49"/>
      <c r="AO8" s="49"/>
      <c r="AP8" s="49"/>
      <c r="AQ8" s="49"/>
      <c r="AR8" s="49"/>
      <c r="AS8" s="49"/>
      <c r="AT8" s="45">
        <f>データ!$S$6</f>
        <v>747.56</v>
      </c>
      <c r="AU8" s="45"/>
      <c r="AV8" s="45"/>
      <c r="AW8" s="45"/>
      <c r="AX8" s="45"/>
      <c r="AY8" s="45"/>
      <c r="AZ8" s="45"/>
      <c r="BA8" s="45"/>
      <c r="BB8" s="45">
        <f>データ!$T$6</f>
        <v>5.95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90.31</v>
      </c>
      <c r="Q10" s="45"/>
      <c r="R10" s="45"/>
      <c r="S10" s="45"/>
      <c r="T10" s="45"/>
      <c r="U10" s="45"/>
      <c r="V10" s="45"/>
      <c r="W10" s="49">
        <f>データ!$Q$6</f>
        <v>2370</v>
      </c>
      <c r="X10" s="49"/>
      <c r="Y10" s="49"/>
      <c r="Z10" s="49"/>
      <c r="AA10" s="49"/>
      <c r="AB10" s="49"/>
      <c r="AC10" s="49"/>
      <c r="AD10" s="2"/>
      <c r="AE10" s="2"/>
      <c r="AF10" s="2"/>
      <c r="AG10" s="2"/>
      <c r="AH10" s="2"/>
      <c r="AI10" s="2"/>
      <c r="AJ10" s="2"/>
      <c r="AK10" s="2"/>
      <c r="AL10" s="49">
        <f>データ!$U$6</f>
        <v>3951</v>
      </c>
      <c r="AM10" s="49"/>
      <c r="AN10" s="49"/>
      <c r="AO10" s="49"/>
      <c r="AP10" s="49"/>
      <c r="AQ10" s="49"/>
      <c r="AR10" s="49"/>
      <c r="AS10" s="49"/>
      <c r="AT10" s="45">
        <f>データ!$V$6</f>
        <v>11.71</v>
      </c>
      <c r="AU10" s="45"/>
      <c r="AV10" s="45"/>
      <c r="AW10" s="45"/>
      <c r="AX10" s="45"/>
      <c r="AY10" s="45"/>
      <c r="AZ10" s="45"/>
      <c r="BA10" s="45"/>
      <c r="BB10" s="45">
        <f>データ!$W$6</f>
        <v>337.4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119</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120</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ky62GhHOCEinVu0g5rXyn6wOXL4u619/zeA9KHd3wXL1akI4zpyTRGw9Zmzz3Zx2/KfDDYQd00xqQn5wJRL6Uw==" saltValue="pFxpiL7Iv3eg/N+zZxECT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x14ac:dyDescent="0.15">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x14ac:dyDescent="0.15">
      <c r="A6" s="28" t="s">
        <v>105</v>
      </c>
      <c r="B6" s="33">
        <f>B7</f>
        <v>2017</v>
      </c>
      <c r="C6" s="33">
        <f t="shared" ref="C6:W6" si="3">C7</f>
        <v>73679</v>
      </c>
      <c r="D6" s="33">
        <f t="shared" si="3"/>
        <v>47</v>
      </c>
      <c r="E6" s="33">
        <f t="shared" si="3"/>
        <v>1</v>
      </c>
      <c r="F6" s="33">
        <f t="shared" si="3"/>
        <v>0</v>
      </c>
      <c r="G6" s="33">
        <f t="shared" si="3"/>
        <v>0</v>
      </c>
      <c r="H6" s="33" t="str">
        <f t="shared" si="3"/>
        <v>福島県　只見町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90.31</v>
      </c>
      <c r="Q6" s="34">
        <f t="shared" si="3"/>
        <v>2370</v>
      </c>
      <c r="R6" s="34">
        <f t="shared" si="3"/>
        <v>4447</v>
      </c>
      <c r="S6" s="34">
        <f t="shared" si="3"/>
        <v>747.56</v>
      </c>
      <c r="T6" s="34">
        <f t="shared" si="3"/>
        <v>5.95</v>
      </c>
      <c r="U6" s="34">
        <f t="shared" si="3"/>
        <v>3951</v>
      </c>
      <c r="V6" s="34">
        <f t="shared" si="3"/>
        <v>11.71</v>
      </c>
      <c r="W6" s="34">
        <f t="shared" si="3"/>
        <v>337.4</v>
      </c>
      <c r="X6" s="35">
        <f>IF(X7="",NA(),X7)</f>
        <v>74.33</v>
      </c>
      <c r="Y6" s="35">
        <f t="shared" ref="Y6:AG6" si="4">IF(Y7="",NA(),Y7)</f>
        <v>69.27</v>
      </c>
      <c r="Z6" s="35">
        <f t="shared" si="4"/>
        <v>72.790000000000006</v>
      </c>
      <c r="AA6" s="35">
        <f t="shared" si="4"/>
        <v>73.650000000000006</v>
      </c>
      <c r="AB6" s="35">
        <f t="shared" si="4"/>
        <v>63.37</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1001.44</v>
      </c>
      <c r="BF6" s="35">
        <f t="shared" ref="BF6:BN6" si="7">IF(BF7="",NA(),BF7)</f>
        <v>1076.43</v>
      </c>
      <c r="BG6" s="35">
        <f t="shared" si="7"/>
        <v>1232.69</v>
      </c>
      <c r="BH6" s="35">
        <f t="shared" si="7"/>
        <v>1292.32</v>
      </c>
      <c r="BI6" s="35">
        <f t="shared" si="7"/>
        <v>1373.96</v>
      </c>
      <c r="BJ6" s="35">
        <f t="shared" si="7"/>
        <v>1113.76</v>
      </c>
      <c r="BK6" s="35">
        <f t="shared" si="7"/>
        <v>1125.69</v>
      </c>
      <c r="BL6" s="35">
        <f t="shared" si="7"/>
        <v>1134.67</v>
      </c>
      <c r="BM6" s="35">
        <f t="shared" si="7"/>
        <v>1144.79</v>
      </c>
      <c r="BN6" s="35">
        <f t="shared" si="7"/>
        <v>1061.58</v>
      </c>
      <c r="BO6" s="34" t="str">
        <f>IF(BO7="","",IF(BO7="-","【-】","【"&amp;SUBSTITUTE(TEXT(BO7,"#,##0.00"),"-","△")&amp;"】"))</f>
        <v>【1,141.75】</v>
      </c>
      <c r="BP6" s="35">
        <f>IF(BP7="",NA(),BP7)</f>
        <v>56.61</v>
      </c>
      <c r="BQ6" s="35">
        <f t="shared" ref="BQ6:BY6" si="8">IF(BQ7="",NA(),BQ7)</f>
        <v>55.96</v>
      </c>
      <c r="BR6" s="35">
        <f t="shared" si="8"/>
        <v>62.65</v>
      </c>
      <c r="BS6" s="35">
        <f t="shared" si="8"/>
        <v>61.5</v>
      </c>
      <c r="BT6" s="35">
        <f t="shared" si="8"/>
        <v>56.09</v>
      </c>
      <c r="BU6" s="35">
        <f t="shared" si="8"/>
        <v>34.25</v>
      </c>
      <c r="BV6" s="35">
        <f t="shared" si="8"/>
        <v>46.48</v>
      </c>
      <c r="BW6" s="35">
        <f t="shared" si="8"/>
        <v>40.6</v>
      </c>
      <c r="BX6" s="35">
        <f t="shared" si="8"/>
        <v>56.04</v>
      </c>
      <c r="BY6" s="35">
        <f t="shared" si="8"/>
        <v>58.52</v>
      </c>
      <c r="BZ6" s="34" t="str">
        <f>IF(BZ7="","",IF(BZ7="-","【-】","【"&amp;SUBSTITUTE(TEXT(BZ7,"#,##0.00"),"-","△")&amp;"】"))</f>
        <v>【54.93】</v>
      </c>
      <c r="CA6" s="35">
        <f>IF(CA7="",NA(),CA7)</f>
        <v>233.65</v>
      </c>
      <c r="CB6" s="35">
        <f t="shared" ref="CB6:CJ6" si="9">IF(CB7="",NA(),CB7)</f>
        <v>234.05</v>
      </c>
      <c r="CC6" s="35">
        <f t="shared" si="9"/>
        <v>211.91</v>
      </c>
      <c r="CD6" s="35">
        <f t="shared" si="9"/>
        <v>215.67</v>
      </c>
      <c r="CE6" s="35">
        <f t="shared" si="9"/>
        <v>239.4</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69.19</v>
      </c>
      <c r="CM6" s="35">
        <f t="shared" ref="CM6:CU6" si="10">IF(CM7="",NA(),CM7)</f>
        <v>77.22</v>
      </c>
      <c r="CN6" s="35">
        <f t="shared" si="10"/>
        <v>54.92</v>
      </c>
      <c r="CO6" s="35">
        <f t="shared" si="10"/>
        <v>72.84</v>
      </c>
      <c r="CP6" s="35">
        <f t="shared" si="10"/>
        <v>70.290000000000006</v>
      </c>
      <c r="CQ6" s="35">
        <f t="shared" si="10"/>
        <v>57.55</v>
      </c>
      <c r="CR6" s="35">
        <f t="shared" si="10"/>
        <v>57.43</v>
      </c>
      <c r="CS6" s="35">
        <f t="shared" si="10"/>
        <v>57.29</v>
      </c>
      <c r="CT6" s="35">
        <f t="shared" si="10"/>
        <v>55.9</v>
      </c>
      <c r="CU6" s="35">
        <f t="shared" si="10"/>
        <v>57.3</v>
      </c>
      <c r="CV6" s="34" t="str">
        <f>IF(CV7="","",IF(CV7="-","【-】","【"&amp;SUBSTITUTE(TEXT(CV7,"#,##0.00"),"-","△")&amp;"】"))</f>
        <v>【56.91】</v>
      </c>
      <c r="CW6" s="35">
        <f>IF(CW7="",NA(),CW7)</f>
        <v>66.569999999999993</v>
      </c>
      <c r="CX6" s="35">
        <f t="shared" ref="CX6:DF6" si="11">IF(CX7="",NA(),CX7)</f>
        <v>59.74</v>
      </c>
      <c r="CY6" s="35">
        <f t="shared" si="11"/>
        <v>82.21</v>
      </c>
      <c r="CZ6" s="35">
        <f t="shared" si="11"/>
        <v>60.95</v>
      </c>
      <c r="DA6" s="35">
        <f t="shared" si="11"/>
        <v>60.03</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1.1299999999999999</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73679</v>
      </c>
      <c r="D7" s="37">
        <v>47</v>
      </c>
      <c r="E7" s="37">
        <v>1</v>
      </c>
      <c r="F7" s="37">
        <v>0</v>
      </c>
      <c r="G7" s="37">
        <v>0</v>
      </c>
      <c r="H7" s="37" t="s">
        <v>106</v>
      </c>
      <c r="I7" s="37" t="s">
        <v>107</v>
      </c>
      <c r="J7" s="37" t="s">
        <v>108</v>
      </c>
      <c r="K7" s="37" t="s">
        <v>109</v>
      </c>
      <c r="L7" s="37" t="s">
        <v>110</v>
      </c>
      <c r="M7" s="37" t="s">
        <v>111</v>
      </c>
      <c r="N7" s="38" t="s">
        <v>112</v>
      </c>
      <c r="O7" s="38" t="s">
        <v>113</v>
      </c>
      <c r="P7" s="38">
        <v>90.31</v>
      </c>
      <c r="Q7" s="38">
        <v>2370</v>
      </c>
      <c r="R7" s="38">
        <v>4447</v>
      </c>
      <c r="S7" s="38">
        <v>747.56</v>
      </c>
      <c r="T7" s="38">
        <v>5.95</v>
      </c>
      <c r="U7" s="38">
        <v>3951</v>
      </c>
      <c r="V7" s="38">
        <v>11.71</v>
      </c>
      <c r="W7" s="38">
        <v>337.4</v>
      </c>
      <c r="X7" s="38">
        <v>74.33</v>
      </c>
      <c r="Y7" s="38">
        <v>69.27</v>
      </c>
      <c r="Z7" s="38">
        <v>72.790000000000006</v>
      </c>
      <c r="AA7" s="38">
        <v>73.650000000000006</v>
      </c>
      <c r="AB7" s="38">
        <v>63.37</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1001.44</v>
      </c>
      <c r="BF7" s="38">
        <v>1076.43</v>
      </c>
      <c r="BG7" s="38">
        <v>1232.69</v>
      </c>
      <c r="BH7" s="38">
        <v>1292.32</v>
      </c>
      <c r="BI7" s="38">
        <v>1373.96</v>
      </c>
      <c r="BJ7" s="38">
        <v>1113.76</v>
      </c>
      <c r="BK7" s="38">
        <v>1125.69</v>
      </c>
      <c r="BL7" s="38">
        <v>1134.67</v>
      </c>
      <c r="BM7" s="38">
        <v>1144.79</v>
      </c>
      <c r="BN7" s="38">
        <v>1061.58</v>
      </c>
      <c r="BO7" s="38">
        <v>1141.75</v>
      </c>
      <c r="BP7" s="38">
        <v>56.61</v>
      </c>
      <c r="BQ7" s="38">
        <v>55.96</v>
      </c>
      <c r="BR7" s="38">
        <v>62.65</v>
      </c>
      <c r="BS7" s="38">
        <v>61.5</v>
      </c>
      <c r="BT7" s="38">
        <v>56.09</v>
      </c>
      <c r="BU7" s="38">
        <v>34.25</v>
      </c>
      <c r="BV7" s="38">
        <v>46.48</v>
      </c>
      <c r="BW7" s="38">
        <v>40.6</v>
      </c>
      <c r="BX7" s="38">
        <v>56.04</v>
      </c>
      <c r="BY7" s="38">
        <v>58.52</v>
      </c>
      <c r="BZ7" s="38">
        <v>54.93</v>
      </c>
      <c r="CA7" s="38">
        <v>233.65</v>
      </c>
      <c r="CB7" s="38">
        <v>234.05</v>
      </c>
      <c r="CC7" s="38">
        <v>211.91</v>
      </c>
      <c r="CD7" s="38">
        <v>215.67</v>
      </c>
      <c r="CE7" s="38">
        <v>239.4</v>
      </c>
      <c r="CF7" s="38">
        <v>501.18</v>
      </c>
      <c r="CG7" s="38">
        <v>376.61</v>
      </c>
      <c r="CH7" s="38">
        <v>440.03</v>
      </c>
      <c r="CI7" s="38">
        <v>304.35000000000002</v>
      </c>
      <c r="CJ7" s="38">
        <v>296.3</v>
      </c>
      <c r="CK7" s="38">
        <v>292.18</v>
      </c>
      <c r="CL7" s="38">
        <v>69.19</v>
      </c>
      <c r="CM7" s="38">
        <v>77.22</v>
      </c>
      <c r="CN7" s="38">
        <v>54.92</v>
      </c>
      <c r="CO7" s="38">
        <v>72.84</v>
      </c>
      <c r="CP7" s="38">
        <v>70.290000000000006</v>
      </c>
      <c r="CQ7" s="38">
        <v>57.55</v>
      </c>
      <c r="CR7" s="38">
        <v>57.43</v>
      </c>
      <c r="CS7" s="38">
        <v>57.29</v>
      </c>
      <c r="CT7" s="38">
        <v>55.9</v>
      </c>
      <c r="CU7" s="38">
        <v>57.3</v>
      </c>
      <c r="CV7" s="38">
        <v>56.91</v>
      </c>
      <c r="CW7" s="38">
        <v>66.569999999999993</v>
      </c>
      <c r="CX7" s="38">
        <v>59.74</v>
      </c>
      <c r="CY7" s="38">
        <v>82.21</v>
      </c>
      <c r="CZ7" s="38">
        <v>60.95</v>
      </c>
      <c r="DA7" s="38">
        <v>60.03</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1.1299999999999999</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2019-01-25T00:38:20Z</cp:lastPrinted>
  <dcterms:created xsi:type="dcterms:W3CDTF">2018-12-03T08:42:06Z</dcterms:created>
  <dcterms:modified xsi:type="dcterms:W3CDTF">2019-01-29T09:41:48Z</dcterms:modified>
  <cp:category/>
</cp:coreProperties>
</file>