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AgHZqyCSnDaRy8u1B6McZ8vddf4PYxrSzSY2cUq2sQWxxnT7/idoaS1SklsZeuETaVwlhwMBKNaQwJVZ3/bQw==" workbookSaltValue="f9orvWi9F2DF9c+YUwWYl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<sst xmlns="http://schemas.openxmlformats.org/spreadsheetml/2006/main" count="237" uniqueCount="124">
  <si>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</si>
  <si>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</si>
  <si>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</si>
  <si>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</si>
  <si>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</si>
  <si>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</si>
  <si>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</si>
  <si>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</si>
  <si>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</si>
  <si>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</si>
  <si>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</si>
  <si>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</si>
  <si>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</si>
  <si>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</si>
  <si>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</si>
  <si>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</si>
  <si>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</si>
  <si>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</si>
  <si>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</si>
  <si>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</si>
  <si>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</si>
  <si>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</si>
  <si>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</si>
  <si>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</si>
  <si>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</si>
  <si>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</si>
  <si>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</si>
  <si>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</si>
  <si>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</si>
  <si>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</si>
  <si>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</si>
  <si>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</si>
  <si>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</si>
  <si>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</si>
  <si>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</si>
  <si>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</si>
  <si>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</si>
  <si>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</si>
  <si>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</si>
  <si>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</si>
  <si>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</si>
  <si>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</si>
  <si>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</si>
  <si>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</si>
  <si>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</si>
  <si>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</si>
  <si>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</si>
  <si>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</si>
  <si>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</si>
  <si>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</si>
  <si>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</si>
  <si>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</si>
  <si>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</si>
  <si>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</si>
  <si>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</si>
  <si>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</si>
  <si>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</si>
  <si>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</si>
  <si>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</si>
  <si>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</si>
  <si>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</si>
  <si>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</si>
  <si>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</si>
  <si>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</si>
  <si>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</si>
  <si>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</si>
  <si>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</si>
  <si>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</si>
  <si>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</si>
  <si>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</si>
  <si>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</si>
  <si>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</si>
  <si>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</si>
  <si>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</si>
  <si>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</si>
  <si>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</si>
  <si>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</si>
  <si>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</si>
  <si>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</si>
  <si>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</si>
  <si>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</si>
  <si>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</si>
  <si>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</si>
  <si>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</si>
  <si>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</si>
  <si>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</si>
  <si>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</si>
  <si>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</si>
  <si>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</si>
  <si>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</si>
  <si>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</si>
  <si>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</si>
  <si>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</si>
  <si>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</si>
  <si>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</si>
  <si>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</si>
  <si>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</si>
  <si>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</si>
  <si>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</si>
  <si>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</si>
  <si>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</si>
  <si>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</si>
  <si>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</si>
  <si>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</si>
  <si>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</si>
  <si>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</si>
  <si>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</si>
  <si>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</si>
  <si>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</si>
  <si>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</si>
  <si>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</si>
  <si>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</si>
  <si>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</si>
  <si>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</si>
  <si>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</si>
  <si>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</si>
  <si>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</si>
  <si>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</si>
  <si>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</si>
  <si>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</si>
  <si>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</si>
  <si>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当該「経営比較分析表」は、岩代簡易水道事業特別会計と東和簡易水道事業特別会計の２つの簡易水道事業特別会計により構成されております。
　収益的収支比率については、その多くが一般会計繰入金で賄っているのが現状です。
　両地域は過疎地域であることから、人口流出や少子高齢化の影響により水需要の減少に伴う給水収益の減少や老朽施設の修繕及び更新に要する費用などの増加が見込まれることから、今後より一層に経営効率化を図る必要があります。
　企業債残高対給水収益比率については、類似団体と比較し高い傾向にあります。両地域は山間地域であり事業投資費用が嵩む割には収益が上がらないなど地理的不利な状況にもあります。
　なお、現在、東和簡易水道事業においては水道未普及地域解消事業を実施しているところであり、今後も企業債の新規借入の抑制を図りながら水道事業の健全運営に努めてまいります。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1">
      <t>シュウエキテキ</t>
    </rPh>
    <rPh sb="71" eb="73">
      <t>シュウシ</t>
    </rPh>
    <rPh sb="73" eb="75">
      <t>ヒリツ</t>
    </rPh>
    <rPh sb="83" eb="84">
      <t>オオ</t>
    </rPh>
    <rPh sb="86" eb="88">
      <t>イッパン</t>
    </rPh>
    <rPh sb="88" eb="90">
      <t>カイケイ</t>
    </rPh>
    <rPh sb="90" eb="92">
      <t>クリイレ</t>
    </rPh>
    <rPh sb="92" eb="93">
      <t>キン</t>
    </rPh>
    <rPh sb="94" eb="95">
      <t>マカナ</t>
    </rPh>
    <rPh sb="101" eb="103">
      <t>ゲンジョウ</t>
    </rPh>
    <rPh sb="108" eb="111">
      <t>リョウチイキ</t>
    </rPh>
    <rPh sb="112" eb="114">
      <t>カソ</t>
    </rPh>
    <rPh sb="114" eb="116">
      <t>チイキ</t>
    </rPh>
    <rPh sb="124" eb="126">
      <t>ジンコウ</t>
    </rPh>
    <rPh sb="126" eb="128">
      <t>リュウシュツ</t>
    </rPh>
    <rPh sb="129" eb="131">
      <t>ショウシ</t>
    </rPh>
    <rPh sb="131" eb="134">
      <t>コウレイカ</t>
    </rPh>
    <rPh sb="135" eb="137">
      <t>エイキョウ</t>
    </rPh>
    <rPh sb="140" eb="141">
      <t>ミズ</t>
    </rPh>
    <rPh sb="141" eb="143">
      <t>ジュヨウ</t>
    </rPh>
    <rPh sb="144" eb="146">
      <t>ゲンショウ</t>
    </rPh>
    <rPh sb="147" eb="148">
      <t>トモナ</t>
    </rPh>
    <rPh sb="149" eb="151">
      <t>キュウスイ</t>
    </rPh>
    <rPh sb="151" eb="153">
      <t>シュウエキ</t>
    </rPh>
    <rPh sb="154" eb="156">
      <t>ゲンショウ</t>
    </rPh>
    <rPh sb="157" eb="159">
      <t>ロウキュウ</t>
    </rPh>
    <rPh sb="159" eb="161">
      <t>シセツ</t>
    </rPh>
    <rPh sb="162" eb="164">
      <t>シュウゼン</t>
    </rPh>
    <rPh sb="164" eb="165">
      <t>オヨ</t>
    </rPh>
    <rPh sb="166" eb="168">
      <t>コウシン</t>
    </rPh>
    <rPh sb="169" eb="170">
      <t>ヨウ</t>
    </rPh>
    <rPh sb="172" eb="174">
      <t>ヒヨウ</t>
    </rPh>
    <rPh sb="177" eb="179">
      <t>ゾウカ</t>
    </rPh>
    <rPh sb="180" eb="182">
      <t>ミコ</t>
    </rPh>
    <rPh sb="190" eb="192">
      <t>コンゴ</t>
    </rPh>
    <rPh sb="194" eb="196">
      <t>イッソウ</t>
    </rPh>
    <rPh sb="197" eb="199">
      <t>ケイエイ</t>
    </rPh>
    <rPh sb="199" eb="202">
      <t>コウリツカ</t>
    </rPh>
    <rPh sb="203" eb="204">
      <t>ハカ</t>
    </rPh>
    <rPh sb="205" eb="207">
      <t>ヒツヨウ</t>
    </rPh>
    <rPh sb="215" eb="217">
      <t>キギョウ</t>
    </rPh>
    <rPh sb="217" eb="218">
      <t>サイ</t>
    </rPh>
    <rPh sb="218" eb="220">
      <t>ザンダカ</t>
    </rPh>
    <rPh sb="220" eb="221">
      <t>タイ</t>
    </rPh>
    <rPh sb="221" eb="223">
      <t>キュウスイ</t>
    </rPh>
    <rPh sb="223" eb="225">
      <t>シュウエキ</t>
    </rPh>
    <rPh sb="225" eb="227">
      <t>ヒリツ</t>
    </rPh>
    <rPh sb="233" eb="235">
      <t>ルイジ</t>
    </rPh>
    <rPh sb="235" eb="237">
      <t>ダンタイ</t>
    </rPh>
    <rPh sb="238" eb="240">
      <t>ヒカク</t>
    </rPh>
    <rPh sb="241" eb="242">
      <t>タカ</t>
    </rPh>
    <rPh sb="243" eb="245">
      <t>ケイコウ</t>
    </rPh>
    <rPh sb="251" eb="254">
      <t>リョウチイキ</t>
    </rPh>
    <rPh sb="255" eb="257">
      <t>サンカン</t>
    </rPh>
    <rPh sb="257" eb="259">
      <t>チイキ</t>
    </rPh>
    <rPh sb="262" eb="264">
      <t>ジギョウ</t>
    </rPh>
    <rPh sb="264" eb="266">
      <t>トウシ</t>
    </rPh>
    <rPh sb="266" eb="268">
      <t>ヒヨウ</t>
    </rPh>
    <rPh sb="269" eb="270">
      <t>カサ</t>
    </rPh>
    <rPh sb="271" eb="272">
      <t>ワリ</t>
    </rPh>
    <rPh sb="274" eb="276">
      <t>シュウエキ</t>
    </rPh>
    <rPh sb="277" eb="278">
      <t>ア</t>
    </rPh>
    <rPh sb="284" eb="287">
      <t>チリテキ</t>
    </rPh>
    <rPh sb="287" eb="289">
      <t>フリ</t>
    </rPh>
    <rPh sb="290" eb="292">
      <t>ジョウキョウ</t>
    </rPh>
    <rPh sb="307" eb="309">
      <t>トウワ</t>
    </rPh>
    <rPh sb="309" eb="311">
      <t>カンイ</t>
    </rPh>
    <rPh sb="311" eb="313">
      <t>スイドウ</t>
    </rPh>
    <rPh sb="313" eb="315">
      <t>ジギョウ</t>
    </rPh>
    <rPh sb="320" eb="322">
      <t>スイドウ</t>
    </rPh>
    <rPh sb="322" eb="325">
      <t>ミフキュウ</t>
    </rPh>
    <rPh sb="325" eb="327">
      <t>チイキ</t>
    </rPh>
    <rPh sb="327" eb="329">
      <t>カイショウ</t>
    </rPh>
    <rPh sb="329" eb="331">
      <t>ジギョウ</t>
    </rPh>
    <rPh sb="332" eb="334">
      <t>ジッシ</t>
    </rPh>
    <rPh sb="345" eb="347">
      <t>コンゴ</t>
    </rPh>
    <rPh sb="352" eb="354">
      <t>シンキ</t>
    </rPh>
    <rPh sb="354" eb="356">
      <t>カリイレ</t>
    </rPh>
    <rPh sb="357" eb="359">
      <t>ヨクセイ</t>
    </rPh>
    <rPh sb="360" eb="361">
      <t>ハカ</t>
    </rPh>
    <rPh sb="365" eb="367">
      <t>スイドウ</t>
    </rPh>
    <rPh sb="367" eb="369">
      <t>ジギョウ</t>
    </rPh>
    <rPh sb="375" eb="376">
      <t>ツト</t>
    </rPh>
    <phoneticPr fontId="4"/>
  </si>
  <si>
    <t>　昭和４８年に供用を開始してから４０余年が経過し、その当時整備し老朽化した施設が稼動している状況にあります。
　今後、これら施設の更新時期を迎え、維持管理費用は増加する見込であることから、限られた財源の中で長寿命化を図りながら、効率的に更新事業を実施する必要があります。
　このような状況を鑑み、アセットマネジメント手法を導入し、中長期的な視点に立った財政計画のもと、将来にわたって健全な経営の維持と事業運営に努めてまいります。</t>
    <rPh sb="37" eb="39">
      <t>シセツ</t>
    </rPh>
    <rPh sb="40" eb="42">
      <t>カドウ</t>
    </rPh>
    <rPh sb="46" eb="48">
      <t>ジョウキョウ</t>
    </rPh>
    <rPh sb="56" eb="58">
      <t>コンゴ</t>
    </rPh>
    <rPh sb="62" eb="64">
      <t>シセツ</t>
    </rPh>
    <rPh sb="65" eb="67">
      <t>コウシン</t>
    </rPh>
    <rPh sb="73" eb="75">
      <t>イジ</t>
    </rPh>
    <rPh sb="75" eb="77">
      <t>カンリ</t>
    </rPh>
    <rPh sb="80" eb="82">
      <t>ゾウカ</t>
    </rPh>
    <rPh sb="84" eb="86">
      <t>ミコミ</t>
    </rPh>
    <rPh sb="103" eb="104">
      <t>チョウ</t>
    </rPh>
    <rPh sb="104" eb="107">
      <t>ジュミョウカ</t>
    </rPh>
    <rPh sb="108" eb="109">
      <t>ハカ</t>
    </rPh>
    <rPh sb="123" eb="125">
      <t>ジッシ</t>
    </rPh>
    <rPh sb="145" eb="146">
      <t>カンガ</t>
    </rPh>
    <rPh sb="205" eb="206">
      <t>ツト</t>
    </rPh>
    <phoneticPr fontId="4"/>
  </si>
  <si>
    <t>　当該給水区域は過疎地域でもあり、人口流出、少子高齢化による人口減少や節水志向などにより水需要が減少傾向にあり、それに伴い給水収益についても減少することが予想されます。
　さらに、水道施設の老朽化が懸念され、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今後も、事務事業の改善や更なる経費の節減に努め、健全な経営を図りながら、本市の水道事業の基本理念である「安全でおいしい水を将来にわたり安定的に供給できる水道づくり」に努めてまいります。
　</t>
    <rPh sb="1" eb="3">
      <t>トウガイ</t>
    </rPh>
    <rPh sb="3" eb="5">
      <t>キュウスイ</t>
    </rPh>
    <rPh sb="5" eb="7">
      <t>クイキ</t>
    </rPh>
    <rPh sb="8" eb="10">
      <t>カソ</t>
    </rPh>
    <rPh sb="10" eb="12">
      <t>チイキ</t>
    </rPh>
    <rPh sb="17" eb="19">
      <t>ジンコウ</t>
    </rPh>
    <rPh sb="19" eb="21">
      <t>リュウシュツ</t>
    </rPh>
    <rPh sb="22" eb="24">
      <t>ショウシ</t>
    </rPh>
    <rPh sb="24" eb="27">
      <t>コウレイカ</t>
    </rPh>
    <rPh sb="30" eb="32">
      <t>ジンコウ</t>
    </rPh>
    <rPh sb="32" eb="34">
      <t>ゲンショウ</t>
    </rPh>
    <rPh sb="35" eb="37">
      <t>セッスイ</t>
    </rPh>
    <rPh sb="37" eb="39">
      <t>シコウ</t>
    </rPh>
    <rPh sb="44" eb="45">
      <t>ミズ</t>
    </rPh>
    <rPh sb="45" eb="47">
      <t>ジュヨウ</t>
    </rPh>
    <rPh sb="48" eb="50">
      <t>ゲンショウ</t>
    </rPh>
    <rPh sb="50" eb="52">
      <t>ケイコウ</t>
    </rPh>
    <rPh sb="59" eb="60">
      <t>トモナ</t>
    </rPh>
    <rPh sb="61" eb="63">
      <t>キュウスイ</t>
    </rPh>
    <rPh sb="63" eb="65">
      <t>シュウエキ</t>
    </rPh>
    <rPh sb="70" eb="72">
      <t>ゲンショウ</t>
    </rPh>
    <rPh sb="77" eb="79">
      <t>ヨソウ</t>
    </rPh>
    <rPh sb="90" eb="92">
      <t>スイドウ</t>
    </rPh>
    <rPh sb="92" eb="94">
      <t>シセツ</t>
    </rPh>
    <rPh sb="95" eb="98">
      <t>ロウキュウカ</t>
    </rPh>
    <rPh sb="99" eb="101">
      <t>ケネン</t>
    </rPh>
    <rPh sb="104" eb="106">
      <t>ケイカク</t>
    </rPh>
    <rPh sb="106" eb="107">
      <t>テキ</t>
    </rPh>
    <rPh sb="108" eb="110">
      <t>コウシン</t>
    </rPh>
    <rPh sb="111" eb="113">
      <t>ヒツヨウ</t>
    </rPh>
    <rPh sb="125" eb="127">
      <t>ザイゲン</t>
    </rPh>
    <rPh sb="127" eb="129">
      <t>カクホ</t>
    </rPh>
    <rPh sb="130" eb="132">
      <t>コンナン</t>
    </rPh>
    <rPh sb="141" eb="143">
      <t>ヨソウ</t>
    </rPh>
    <rPh sb="151" eb="153">
      <t>ショウライ</t>
    </rPh>
    <rPh sb="154" eb="156">
      <t>ミトオ</t>
    </rPh>
    <rPh sb="163" eb="165">
      <t>ザイセイ</t>
    </rPh>
    <rPh sb="165" eb="167">
      <t>ケイカク</t>
    </rPh>
    <rPh sb="168" eb="171">
      <t>テイキテキ</t>
    </rPh>
    <rPh sb="179" eb="180">
      <t>オヨ</t>
    </rPh>
    <rPh sb="181" eb="183">
      <t>テキセイ</t>
    </rPh>
    <rPh sb="184" eb="186">
      <t>スイドウ</t>
    </rPh>
    <rPh sb="186" eb="188">
      <t>リョウキン</t>
    </rPh>
    <rPh sb="189" eb="191">
      <t>セッテイ</t>
    </rPh>
    <rPh sb="192" eb="194">
      <t>ジュウヨウ</t>
    </rPh>
    <rPh sb="240" eb="241">
      <t>ホン</t>
    </rPh>
    <rPh sb="241" eb="242">
      <t>シ</t>
    </rPh>
    <rPh sb="243" eb="245">
      <t>スイドウ</t>
    </rPh>
    <rPh sb="245" eb="247">
      <t>ジギョウ</t>
    </rPh>
    <rPh sb="248" eb="250">
      <t>キホン</t>
    </rPh>
    <rPh sb="250" eb="252">
      <t>リネン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</si>
</sst>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0.26</c:v>
                </c:pt>
                <c:pt idx="1">
                  <c:v>0</c:v>
                </c:pt>
                <c:pt idx="2">
                  <c:v>0</c:v>
                </c:pt>
                <c:pt idx="3">
                  <c:v>0</c:v>
                </c:pt>
                <c:pt idx="4" formatCode="#,##0.00;&quot;△&quot;#,##0.00;&quot;-&quot;">
                  <c:v>1.38</c:v>
                </c:pt>
              </c:numCache>
            </c:numRef>
          </c:val>
          <c:extLst xmlns:c16r2="http://schemas.microsoft.com/office/drawing/2015/06/chart">
            <c:ext xmlns:c16="http://schemas.microsoft.com/office/drawing/2014/chart" uri="{C3380CC4-5D6E-409C-BE32-E72D297353CC}">
              <c16:uniqueId val="{00000000-48AD-479D-94C5-59C558025836}"/>
            </c:ext>
          </c:extLst>
        </c:ser>
        <c:dLbls>
          <c:showLegendKey val="0"/>
          <c:showVal val="0"/>
          <c:showCatName val="0"/>
          <c:showSerName val="0"/>
          <c:showPercent val="0"/>
          <c:showBubbleSize val="0"/>
        </c:dLbls>
        <c:gapWidth val="150"/>
        <c:axId val="83331328"/>
        <c:axId val="8341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48AD-479D-94C5-59C558025836}"/>
            </c:ext>
          </c:extLst>
        </c:ser>
        <c:dLbls>
          <c:showLegendKey val="0"/>
          <c:showVal val="0"/>
          <c:showCatName val="0"/>
          <c:showSerName val="0"/>
          <c:showPercent val="0"/>
          <c:showBubbleSize val="0"/>
        </c:dLbls>
        <c:marker val="1"/>
        <c:smooth val="0"/>
        <c:axId val="83331328"/>
        <c:axId val="83419904"/>
      </c:lineChart>
      <c:dateAx>
        <c:axId val="83331328"/>
        <c:scaling>
          <c:orientation val="minMax"/>
        </c:scaling>
        <c:delete val="1"/>
        <c:axPos val="b"/>
        <c:numFmt formatCode="ge" sourceLinked="1"/>
        <c:majorTickMark val="none"/>
        <c:minorTickMark val="none"/>
        <c:tickLblPos val="none"/>
        <c:crossAx val="83419904"/>
        <c:crosses val="autoZero"/>
        <c:auto val="1"/>
        <c:lblOffset val="100"/>
        <c:baseTimeUnit val="years"/>
      </c:dateAx>
      <c:valAx>
        <c:axId val="834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63.58</c:v>
                </c:pt>
                <c:pt idx="1">
                  <c:v>68.17</c:v>
                </c:pt>
                <c:pt idx="2">
                  <c:v>65.75</c:v>
                </c:pt>
                <c:pt idx="3">
                  <c:v>69.86</c:v>
                </c:pt>
                <c:pt idx="4">
                  <c:v>68.989999999999995</c:v>
                </c:pt>
              </c:numCache>
            </c:numRef>
          </c:val>
          <c:extLst xmlns:c16r2="http://schemas.microsoft.com/office/drawing/2015/06/chart">
            <c:ext xmlns:c16="http://schemas.microsoft.com/office/drawing/2014/chart" uri="{C3380CC4-5D6E-409C-BE32-E72D297353CC}">
              <c16:uniqueId val="{00000000-3584-4828-91F4-E1F3443D0243}"/>
            </c:ext>
          </c:extLst>
        </c:ser>
        <c:dLbls>
          <c:showLegendKey val="0"/>
          <c:showVal val="0"/>
          <c:showCatName val="0"/>
          <c:showSerName val="0"/>
          <c:showPercent val="0"/>
          <c:showBubbleSize val="0"/>
        </c:dLbls>
        <c:gapWidth val="150"/>
        <c:axId val="76963840"/>
        <c:axId val="7696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3584-4828-91F4-E1F3443D0243}"/>
            </c:ext>
          </c:extLst>
        </c:ser>
        <c:dLbls>
          <c:showLegendKey val="0"/>
          <c:showVal val="0"/>
          <c:showCatName val="0"/>
          <c:showSerName val="0"/>
          <c:showPercent val="0"/>
          <c:showBubbleSize val="0"/>
        </c:dLbls>
        <c:marker val="1"/>
        <c:smooth val="0"/>
        <c:axId val="76963840"/>
        <c:axId val="76965760"/>
      </c:lineChart>
      <c:dateAx>
        <c:axId val="76963840"/>
        <c:scaling>
          <c:orientation val="minMax"/>
        </c:scaling>
        <c:delete val="1"/>
        <c:axPos val="b"/>
        <c:numFmt formatCode="ge" sourceLinked="1"/>
        <c:majorTickMark val="none"/>
        <c:minorTickMark val="none"/>
        <c:tickLblPos val="none"/>
        <c:crossAx val="76965760"/>
        <c:crosses val="autoZero"/>
        <c:auto val="1"/>
        <c:lblOffset val="100"/>
        <c:baseTimeUnit val="years"/>
      </c:dateAx>
      <c:valAx>
        <c:axId val="769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72.099999999999994</c:v>
                </c:pt>
                <c:pt idx="1">
                  <c:v>75.209999999999994</c:v>
                </c:pt>
                <c:pt idx="2">
                  <c:v>77.81</c:v>
                </c:pt>
                <c:pt idx="3">
                  <c:v>70.239999999999995</c:v>
                </c:pt>
                <c:pt idx="4">
                  <c:v>67.900000000000006</c:v>
                </c:pt>
              </c:numCache>
            </c:numRef>
          </c:val>
          <c:extLst xmlns:c16r2="http://schemas.microsoft.com/office/drawing/2015/06/chart">
            <c:ext xmlns:c16="http://schemas.microsoft.com/office/drawing/2014/chart" uri="{C3380CC4-5D6E-409C-BE32-E72D297353CC}">
              <c16:uniqueId val="{00000000-4CA9-4B3A-9207-9A99C655075B}"/>
            </c:ext>
          </c:extLst>
        </c:ser>
        <c:dLbls>
          <c:showLegendKey val="0"/>
          <c:showVal val="0"/>
          <c:showCatName val="0"/>
          <c:showSerName val="0"/>
          <c:showPercent val="0"/>
          <c:showBubbleSize val="0"/>
        </c:dLbls>
        <c:gapWidth val="150"/>
        <c:axId val="76988800"/>
        <c:axId val="769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4CA9-4B3A-9207-9A99C655075B}"/>
            </c:ext>
          </c:extLst>
        </c:ser>
        <c:dLbls>
          <c:showLegendKey val="0"/>
          <c:showVal val="0"/>
          <c:showCatName val="0"/>
          <c:showSerName val="0"/>
          <c:showPercent val="0"/>
          <c:showBubbleSize val="0"/>
        </c:dLbls>
        <c:marker val="1"/>
        <c:smooth val="0"/>
        <c:axId val="76988800"/>
        <c:axId val="76990720"/>
      </c:lineChart>
      <c:dateAx>
        <c:axId val="76988800"/>
        <c:scaling>
          <c:orientation val="minMax"/>
        </c:scaling>
        <c:delete val="1"/>
        <c:axPos val="b"/>
        <c:numFmt formatCode="ge" sourceLinked="1"/>
        <c:majorTickMark val="none"/>
        <c:minorTickMark val="none"/>
        <c:tickLblPos val="none"/>
        <c:crossAx val="76990720"/>
        <c:crosses val="autoZero"/>
        <c:auto val="1"/>
        <c:lblOffset val="100"/>
        <c:baseTimeUnit val="years"/>
      </c:dateAx>
      <c:valAx>
        <c:axId val="76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71.48</c:v>
                </c:pt>
                <c:pt idx="1">
                  <c:v>75.64</c:v>
                </c:pt>
                <c:pt idx="2">
                  <c:v>76.59</c:v>
                </c:pt>
                <c:pt idx="3">
                  <c:v>72.599999999999994</c:v>
                </c:pt>
                <c:pt idx="4">
                  <c:v>66.5</c:v>
                </c:pt>
              </c:numCache>
            </c:numRef>
          </c:val>
          <c:extLst xmlns:c16r2="http://schemas.microsoft.com/office/drawing/2015/06/chart">
            <c:ext xmlns:c16="http://schemas.microsoft.com/office/drawing/2014/chart" uri="{C3380CC4-5D6E-409C-BE32-E72D297353CC}">
              <c16:uniqueId val="{00000000-9A30-44AE-9DFE-6648868A1C26}"/>
            </c:ext>
          </c:extLst>
        </c:ser>
        <c:dLbls>
          <c:showLegendKey val="0"/>
          <c:showVal val="0"/>
          <c:showCatName val="0"/>
          <c:showSerName val="0"/>
          <c:showPercent val="0"/>
          <c:showBubbleSize val="0"/>
        </c:dLbls>
        <c:gapWidth val="150"/>
        <c:axId val="88542208"/>
        <c:axId val="12315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9A30-44AE-9DFE-6648868A1C26}"/>
            </c:ext>
          </c:extLst>
        </c:ser>
        <c:dLbls>
          <c:showLegendKey val="0"/>
          <c:showVal val="0"/>
          <c:showCatName val="0"/>
          <c:showSerName val="0"/>
          <c:showPercent val="0"/>
          <c:showBubbleSize val="0"/>
        </c:dLbls>
        <c:marker val="1"/>
        <c:smooth val="0"/>
        <c:axId val="88542208"/>
        <c:axId val="123159680"/>
      </c:lineChart>
      <c:dateAx>
        <c:axId val="88542208"/>
        <c:scaling>
          <c:orientation val="minMax"/>
        </c:scaling>
        <c:delete val="1"/>
        <c:axPos val="b"/>
        <c:numFmt formatCode="ge" sourceLinked="1"/>
        <c:majorTickMark val="none"/>
        <c:minorTickMark val="none"/>
        <c:tickLblPos val="none"/>
        <c:crossAx val="123159680"/>
        <c:crosses val="autoZero"/>
        <c:auto val="1"/>
        <c:lblOffset val="100"/>
        <c:baseTimeUnit val="years"/>
      </c:dateAx>
      <c:valAx>
        <c:axId val="1231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05-4CAE-840A-C2B6D89CCD29}"/>
            </c:ext>
          </c:extLst>
        </c:ser>
        <c:dLbls>
          <c:showLegendKey val="0"/>
          <c:showVal val="0"/>
          <c:showCatName val="0"/>
          <c:showSerName val="0"/>
          <c:showPercent val="0"/>
          <c:showBubbleSize val="0"/>
        </c:dLbls>
        <c:gapWidth val="150"/>
        <c:axId val="48743552"/>
        <c:axId val="487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05-4CAE-840A-C2B6D89CCD29}"/>
            </c:ext>
          </c:extLst>
        </c:ser>
        <c:dLbls>
          <c:showLegendKey val="0"/>
          <c:showVal val="0"/>
          <c:showCatName val="0"/>
          <c:showSerName val="0"/>
          <c:showPercent val="0"/>
          <c:showBubbleSize val="0"/>
        </c:dLbls>
        <c:marker val="1"/>
        <c:smooth val="0"/>
        <c:axId val="48743552"/>
        <c:axId val="48745472"/>
      </c:lineChart>
      <c:dateAx>
        <c:axId val="48743552"/>
        <c:scaling>
          <c:orientation val="minMax"/>
        </c:scaling>
        <c:delete val="1"/>
        <c:axPos val="b"/>
        <c:numFmt formatCode="ge" sourceLinked="1"/>
        <c:majorTickMark val="none"/>
        <c:minorTickMark val="none"/>
        <c:tickLblPos val="none"/>
        <c:crossAx val="48745472"/>
        <c:crosses val="autoZero"/>
        <c:auto val="1"/>
        <c:lblOffset val="100"/>
        <c:baseTimeUnit val="years"/>
      </c:dateAx>
      <c:valAx>
        <c:axId val="487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8B-462F-90B1-A3189AEC3124}"/>
            </c:ext>
          </c:extLst>
        </c:ser>
        <c:dLbls>
          <c:showLegendKey val="0"/>
          <c:showVal val="0"/>
          <c:showCatName val="0"/>
          <c:showSerName val="0"/>
          <c:showPercent val="0"/>
          <c:showBubbleSize val="0"/>
        </c:dLbls>
        <c:gapWidth val="150"/>
        <c:axId val="49374720"/>
        <c:axId val="493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8B-462F-90B1-A3189AEC3124}"/>
            </c:ext>
          </c:extLst>
        </c:ser>
        <c:dLbls>
          <c:showLegendKey val="0"/>
          <c:showVal val="0"/>
          <c:showCatName val="0"/>
          <c:showSerName val="0"/>
          <c:showPercent val="0"/>
          <c:showBubbleSize val="0"/>
        </c:dLbls>
        <c:marker val="1"/>
        <c:smooth val="0"/>
        <c:axId val="49374720"/>
        <c:axId val="49376640"/>
      </c:lineChart>
      <c:dateAx>
        <c:axId val="49374720"/>
        <c:scaling>
          <c:orientation val="minMax"/>
        </c:scaling>
        <c:delete val="1"/>
        <c:axPos val="b"/>
        <c:numFmt formatCode="ge" sourceLinked="1"/>
        <c:majorTickMark val="none"/>
        <c:minorTickMark val="none"/>
        <c:tickLblPos val="none"/>
        <c:crossAx val="49376640"/>
        <c:crosses val="autoZero"/>
        <c:auto val="1"/>
        <c:lblOffset val="100"/>
        <c:baseTimeUnit val="years"/>
      </c:dateAx>
      <c:valAx>
        <c:axId val="493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B4-47CB-A2E2-E6C24BE4F1D3}"/>
            </c:ext>
          </c:extLst>
        </c:ser>
        <c:dLbls>
          <c:showLegendKey val="0"/>
          <c:showVal val="0"/>
          <c:showCatName val="0"/>
          <c:showSerName val="0"/>
          <c:showPercent val="0"/>
          <c:showBubbleSize val="0"/>
        </c:dLbls>
        <c:gapWidth val="150"/>
        <c:axId val="66676992"/>
        <c:axId val="706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B4-47CB-A2E2-E6C24BE4F1D3}"/>
            </c:ext>
          </c:extLst>
        </c:ser>
        <c:dLbls>
          <c:showLegendKey val="0"/>
          <c:showVal val="0"/>
          <c:showCatName val="0"/>
          <c:showSerName val="0"/>
          <c:showPercent val="0"/>
          <c:showBubbleSize val="0"/>
        </c:dLbls>
        <c:marker val="1"/>
        <c:smooth val="0"/>
        <c:axId val="66676992"/>
        <c:axId val="70693248"/>
      </c:lineChart>
      <c:dateAx>
        <c:axId val="66676992"/>
        <c:scaling>
          <c:orientation val="minMax"/>
        </c:scaling>
        <c:delete val="1"/>
        <c:axPos val="b"/>
        <c:numFmt formatCode="ge" sourceLinked="1"/>
        <c:majorTickMark val="none"/>
        <c:minorTickMark val="none"/>
        <c:tickLblPos val="none"/>
        <c:crossAx val="70693248"/>
        <c:crosses val="autoZero"/>
        <c:auto val="1"/>
        <c:lblOffset val="100"/>
        <c:baseTimeUnit val="years"/>
      </c:dateAx>
      <c:valAx>
        <c:axId val="706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87-41DD-9358-6713B07360D5}"/>
            </c:ext>
          </c:extLst>
        </c:ser>
        <c:dLbls>
          <c:showLegendKey val="0"/>
          <c:showVal val="0"/>
          <c:showCatName val="0"/>
          <c:showSerName val="0"/>
          <c:showPercent val="0"/>
          <c:showBubbleSize val="0"/>
        </c:dLbls>
        <c:gapWidth val="150"/>
        <c:axId val="70703744"/>
        <c:axId val="707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87-41DD-9358-6713B07360D5}"/>
            </c:ext>
          </c:extLst>
        </c:ser>
        <c:dLbls>
          <c:showLegendKey val="0"/>
          <c:showVal val="0"/>
          <c:showCatName val="0"/>
          <c:showSerName val="0"/>
          <c:showPercent val="0"/>
          <c:showBubbleSize val="0"/>
        </c:dLbls>
        <c:marker val="1"/>
        <c:smooth val="0"/>
        <c:axId val="70703744"/>
        <c:axId val="70705920"/>
      </c:lineChart>
      <c:dateAx>
        <c:axId val="70703744"/>
        <c:scaling>
          <c:orientation val="minMax"/>
        </c:scaling>
        <c:delete val="1"/>
        <c:axPos val="b"/>
        <c:numFmt formatCode="ge" sourceLinked="1"/>
        <c:majorTickMark val="none"/>
        <c:minorTickMark val="none"/>
        <c:tickLblPos val="none"/>
        <c:crossAx val="70705920"/>
        <c:crosses val="autoZero"/>
        <c:auto val="1"/>
        <c:lblOffset val="100"/>
        <c:baseTimeUnit val="years"/>
      </c:dateAx>
      <c:valAx>
        <c:axId val="707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1849.88</c:v>
                </c:pt>
                <c:pt idx="1">
                  <c:v>1644.76</c:v>
                </c:pt>
                <c:pt idx="2">
                  <c:v>1549.97</c:v>
                </c:pt>
                <c:pt idx="3">
                  <c:v>1599.06</c:v>
                </c:pt>
                <c:pt idx="4">
                  <c:v>1690.5</c:v>
                </c:pt>
              </c:numCache>
            </c:numRef>
          </c:val>
          <c:extLst xmlns:c16r2="http://schemas.microsoft.com/office/drawing/2015/06/chart">
            <c:ext xmlns:c16="http://schemas.microsoft.com/office/drawing/2014/chart" uri="{C3380CC4-5D6E-409C-BE32-E72D297353CC}">
              <c16:uniqueId val="{00000000-39FD-4BB6-984C-B6F20B3D8B86}"/>
            </c:ext>
          </c:extLst>
        </c:ser>
        <c:dLbls>
          <c:showLegendKey val="0"/>
          <c:showVal val="0"/>
          <c:showCatName val="0"/>
          <c:showSerName val="0"/>
          <c:showPercent val="0"/>
          <c:showBubbleSize val="0"/>
        </c:dLbls>
        <c:gapWidth val="150"/>
        <c:axId val="76421760"/>
        <c:axId val="7643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39FD-4BB6-984C-B6F20B3D8B86}"/>
            </c:ext>
          </c:extLst>
        </c:ser>
        <c:dLbls>
          <c:showLegendKey val="0"/>
          <c:showVal val="0"/>
          <c:showCatName val="0"/>
          <c:showSerName val="0"/>
          <c:showPercent val="0"/>
          <c:showBubbleSize val="0"/>
        </c:dLbls>
        <c:marker val="1"/>
        <c:smooth val="0"/>
        <c:axId val="76421760"/>
        <c:axId val="76436224"/>
      </c:lineChart>
      <c:dateAx>
        <c:axId val="76421760"/>
        <c:scaling>
          <c:orientation val="minMax"/>
        </c:scaling>
        <c:delete val="1"/>
        <c:axPos val="b"/>
        <c:numFmt formatCode="ge" sourceLinked="1"/>
        <c:majorTickMark val="none"/>
        <c:minorTickMark val="none"/>
        <c:tickLblPos val="none"/>
        <c:crossAx val="76436224"/>
        <c:crosses val="autoZero"/>
        <c:auto val="1"/>
        <c:lblOffset val="100"/>
        <c:baseTimeUnit val="years"/>
      </c:dateAx>
      <c:valAx>
        <c:axId val="764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36.49</c:v>
                </c:pt>
                <c:pt idx="1">
                  <c:v>39.51</c:v>
                </c:pt>
                <c:pt idx="2">
                  <c:v>44.23</c:v>
                </c:pt>
                <c:pt idx="3">
                  <c:v>42.04</c:v>
                </c:pt>
                <c:pt idx="4">
                  <c:v>39.29</c:v>
                </c:pt>
              </c:numCache>
            </c:numRef>
          </c:val>
          <c:extLst xmlns:c16r2="http://schemas.microsoft.com/office/drawing/2015/06/chart">
            <c:ext xmlns:c16="http://schemas.microsoft.com/office/drawing/2014/chart" uri="{C3380CC4-5D6E-409C-BE32-E72D297353CC}">
              <c16:uniqueId val="{00000000-C145-4042-84AB-4C160CF21920}"/>
            </c:ext>
          </c:extLst>
        </c:ser>
        <c:dLbls>
          <c:showLegendKey val="0"/>
          <c:showVal val="0"/>
          <c:showCatName val="0"/>
          <c:showSerName val="0"/>
          <c:showPercent val="0"/>
          <c:showBubbleSize val="0"/>
        </c:dLbls>
        <c:gapWidth val="150"/>
        <c:axId val="76880896"/>
        <c:axId val="7688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C145-4042-84AB-4C160CF21920}"/>
            </c:ext>
          </c:extLst>
        </c:ser>
        <c:dLbls>
          <c:showLegendKey val="0"/>
          <c:showVal val="0"/>
          <c:showCatName val="0"/>
          <c:showSerName val="0"/>
          <c:showPercent val="0"/>
          <c:showBubbleSize val="0"/>
        </c:dLbls>
        <c:marker val="1"/>
        <c:smooth val="0"/>
        <c:axId val="76880896"/>
        <c:axId val="76883072"/>
      </c:lineChart>
      <c:dateAx>
        <c:axId val="76880896"/>
        <c:scaling>
          <c:orientation val="minMax"/>
        </c:scaling>
        <c:delete val="1"/>
        <c:axPos val="b"/>
        <c:numFmt formatCode="ge" sourceLinked="1"/>
        <c:majorTickMark val="none"/>
        <c:minorTickMark val="none"/>
        <c:tickLblPos val="none"/>
        <c:crossAx val="76883072"/>
        <c:crosses val="autoZero"/>
        <c:auto val="1"/>
        <c:lblOffset val="100"/>
        <c:baseTimeUnit val="years"/>
      </c:dateAx>
      <c:valAx>
        <c:axId val="768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585.26</c:v>
                </c:pt>
                <c:pt idx="1">
                  <c:v>538.05999999999995</c:v>
                </c:pt>
                <c:pt idx="2">
                  <c:v>477.97</c:v>
                </c:pt>
                <c:pt idx="3">
                  <c:v>509.08</c:v>
                </c:pt>
                <c:pt idx="4">
                  <c:v>544.41999999999996</c:v>
                </c:pt>
              </c:numCache>
            </c:numRef>
          </c:val>
          <c:extLst xmlns:c16r2="http://schemas.microsoft.com/office/drawing/2015/06/chart">
            <c:ext xmlns:c16="http://schemas.microsoft.com/office/drawing/2014/chart" uri="{C3380CC4-5D6E-409C-BE32-E72D297353CC}">
              <c16:uniqueId val="{00000000-24ED-4360-A383-19937A0AD250}"/>
            </c:ext>
          </c:extLst>
        </c:ser>
        <c:dLbls>
          <c:showLegendKey val="0"/>
          <c:showVal val="0"/>
          <c:showCatName val="0"/>
          <c:showSerName val="0"/>
          <c:showPercent val="0"/>
          <c:showBubbleSize val="0"/>
        </c:dLbls>
        <c:gapWidth val="150"/>
        <c:axId val="76942720"/>
        <c:axId val="7695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24ED-4360-A383-19937A0AD250}"/>
            </c:ext>
          </c:extLst>
        </c:ser>
        <c:dLbls>
          <c:showLegendKey val="0"/>
          <c:showVal val="0"/>
          <c:showCatName val="0"/>
          <c:showSerName val="0"/>
          <c:showPercent val="0"/>
          <c:showBubbleSize val="0"/>
        </c:dLbls>
        <c:marker val="1"/>
        <c:smooth val="0"/>
        <c:axId val="76942720"/>
        <c:axId val="76953088"/>
      </c:lineChart>
      <c:dateAx>
        <c:axId val="76942720"/>
        <c:scaling>
          <c:orientation val="minMax"/>
        </c:scaling>
        <c:delete val="1"/>
        <c:axPos val="b"/>
        <c:numFmt formatCode="ge" sourceLinked="1"/>
        <c:majorTickMark val="none"/>
        <c:minorTickMark val="none"/>
        <c:tickLblPos val="none"/>
        <c:crossAx val="76953088"/>
        <c:crosses val="autoZero"/>
        <c:auto val="1"/>
        <c:lblOffset val="100"/>
        <c:baseTimeUnit val="years"/>
      </c:dateAx>
      <c:valAx>
        <c:axId val="769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D2</v>
      </c>
      <c r="X8" s="48"/>
      <c r="Y8" s="48"/>
      <c r="Z8" s="48"/>
      <c r="AA8" s="48"/>
      <c r="AB8" s="48"/>
      <c r="AC8" s="48"/>
      <c r="AD8" s="48" t="str">
        <f>データ!$M$6</f>
        <v>非設置</v>
      </c>
      <c r="AE8" s="48"/>
      <c r="AF8" s="48"/>
      <c r="AG8" s="48"/>
      <c r="AH8" s="48"/>
      <c r="AI8" s="48"/>
      <c r="AJ8" s="48"/>
      <c r="AK8" s="2"/>
      <c r="AL8" s="49">
        <f>データ!$R$6</f>
        <v>55558</v>
      </c>
      <c r="AM8" s="49"/>
      <c r="AN8" s="49"/>
      <c r="AO8" s="49"/>
      <c r="AP8" s="49"/>
      <c r="AQ8" s="49"/>
      <c r="AR8" s="49"/>
      <c r="AS8" s="49"/>
      <c r="AT8" s="45">
        <f>データ!$S$6</f>
        <v>344.42</v>
      </c>
      <c r="AU8" s="45"/>
      <c r="AV8" s="45"/>
      <c r="AW8" s="45"/>
      <c r="AX8" s="45"/>
      <c r="AY8" s="45"/>
      <c r="AZ8" s="45"/>
      <c r="BA8" s="45"/>
      <c r="BB8" s="45">
        <f>データ!$T$6</f>
        <v>161.31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53.5</v>
      </c>
      <c r="Q10" s="45"/>
      <c r="R10" s="45"/>
      <c r="S10" s="45"/>
      <c r="T10" s="45"/>
      <c r="U10" s="45"/>
      <c r="V10" s="45"/>
      <c r="W10" s="49">
        <f>データ!$Q$6</f>
        <v>3704</v>
      </c>
      <c r="X10" s="49"/>
      <c r="Y10" s="49"/>
      <c r="Z10" s="49"/>
      <c r="AA10" s="49"/>
      <c r="AB10" s="49"/>
      <c r="AC10" s="49"/>
      <c r="AD10" s="2"/>
      <c r="AE10" s="2"/>
      <c r="AF10" s="2"/>
      <c r="AG10" s="2"/>
      <c r="AH10" s="2"/>
      <c r="AI10" s="2"/>
      <c r="AJ10" s="2"/>
      <c r="AK10" s="2"/>
      <c r="AL10" s="49">
        <f>データ!$U$6</f>
        <v>6991</v>
      </c>
      <c r="AM10" s="49"/>
      <c r="AN10" s="49"/>
      <c r="AO10" s="49"/>
      <c r="AP10" s="49"/>
      <c r="AQ10" s="49"/>
      <c r="AR10" s="49"/>
      <c r="AS10" s="49"/>
      <c r="AT10" s="45">
        <f>データ!$V$6</f>
        <v>44.71</v>
      </c>
      <c r="AU10" s="45"/>
      <c r="AV10" s="45"/>
      <c r="AW10" s="45"/>
      <c r="AX10" s="45"/>
      <c r="AY10" s="45"/>
      <c r="AZ10" s="45"/>
      <c r="BA10" s="45"/>
      <c r="BB10" s="45">
        <f>データ!$W$6</f>
        <v>156.36000000000001</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1" t="s">
        <v>26</v>
      </c>
      <c r="D34" s="71"/>
      <c r="E34" s="71"/>
      <c r="F34" s="71"/>
      <c r="G34" s="71"/>
      <c r="H34" s="71"/>
      <c r="I34" s="71"/>
      <c r="J34" s="71"/>
      <c r="K34" s="71"/>
      <c r="L34" s="71"/>
      <c r="M34" s="71"/>
      <c r="N34" s="71"/>
      <c r="O34" s="71"/>
      <c r="P34" s="71"/>
      <c r="Q34" s="19"/>
      <c r="R34" s="71" t="s">
        <v>27</v>
      </c>
      <c r="S34" s="71"/>
      <c r="T34" s="71"/>
      <c r="U34" s="71"/>
      <c r="V34" s="71"/>
      <c r="W34" s="71"/>
      <c r="X34" s="71"/>
      <c r="Y34" s="71"/>
      <c r="Z34" s="71"/>
      <c r="AA34" s="71"/>
      <c r="AB34" s="71"/>
      <c r="AC34" s="71"/>
      <c r="AD34" s="71"/>
      <c r="AE34" s="71"/>
      <c r="AF34" s="19"/>
      <c r="AG34" s="71" t="s">
        <v>28</v>
      </c>
      <c r="AH34" s="71"/>
      <c r="AI34" s="71"/>
      <c r="AJ34" s="71"/>
      <c r="AK34" s="71"/>
      <c r="AL34" s="71"/>
      <c r="AM34" s="71"/>
      <c r="AN34" s="71"/>
      <c r="AO34" s="71"/>
      <c r="AP34" s="71"/>
      <c r="AQ34" s="71"/>
      <c r="AR34" s="71"/>
      <c r="AS34" s="71"/>
      <c r="AT34" s="71"/>
      <c r="AU34" s="19"/>
      <c r="AV34" s="71" t="s">
        <v>29</v>
      </c>
      <c r="AW34" s="71"/>
      <c r="AX34" s="71"/>
      <c r="AY34" s="71"/>
      <c r="AZ34" s="71"/>
      <c r="BA34" s="71"/>
      <c r="BB34" s="71"/>
      <c r="BC34" s="71"/>
      <c r="BD34" s="71"/>
      <c r="BE34" s="71"/>
      <c r="BF34" s="71"/>
      <c r="BG34" s="71"/>
      <c r="BH34" s="71"/>
      <c r="BI34" s="71"/>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1"/>
      <c r="D35" s="71"/>
      <c r="E35" s="71"/>
      <c r="F35" s="71"/>
      <c r="G35" s="71"/>
      <c r="H35" s="71"/>
      <c r="I35" s="71"/>
      <c r="J35" s="71"/>
      <c r="K35" s="71"/>
      <c r="L35" s="71"/>
      <c r="M35" s="71"/>
      <c r="N35" s="71"/>
      <c r="O35" s="71"/>
      <c r="P35" s="71"/>
      <c r="Q35" s="19"/>
      <c r="R35" s="71"/>
      <c r="S35" s="71"/>
      <c r="T35" s="71"/>
      <c r="U35" s="71"/>
      <c r="V35" s="71"/>
      <c r="W35" s="71"/>
      <c r="X35" s="71"/>
      <c r="Y35" s="71"/>
      <c r="Z35" s="71"/>
      <c r="AA35" s="71"/>
      <c r="AB35" s="71"/>
      <c r="AC35" s="71"/>
      <c r="AD35" s="71"/>
      <c r="AE35" s="71"/>
      <c r="AF35" s="19"/>
      <c r="AG35" s="71"/>
      <c r="AH35" s="71"/>
      <c r="AI35" s="71"/>
      <c r="AJ35" s="71"/>
      <c r="AK35" s="71"/>
      <c r="AL35" s="71"/>
      <c r="AM35" s="71"/>
      <c r="AN35" s="71"/>
      <c r="AO35" s="71"/>
      <c r="AP35" s="71"/>
      <c r="AQ35" s="71"/>
      <c r="AR35" s="71"/>
      <c r="AS35" s="71"/>
      <c r="AT35" s="71"/>
      <c r="AU35" s="19"/>
      <c r="AV35" s="71"/>
      <c r="AW35" s="71"/>
      <c r="AX35" s="71"/>
      <c r="AY35" s="71"/>
      <c r="AZ35" s="71"/>
      <c r="BA35" s="71"/>
      <c r="BB35" s="71"/>
      <c r="BC35" s="71"/>
      <c r="BD35" s="71"/>
      <c r="BE35" s="71"/>
      <c r="BF35" s="71"/>
      <c r="BG35" s="71"/>
      <c r="BH35" s="71"/>
      <c r="BI35" s="71"/>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1" t="s">
        <v>31</v>
      </c>
      <c r="D56" s="71"/>
      <c r="E56" s="71"/>
      <c r="F56" s="71"/>
      <c r="G56" s="71"/>
      <c r="H56" s="71"/>
      <c r="I56" s="71"/>
      <c r="J56" s="71"/>
      <c r="K56" s="71"/>
      <c r="L56" s="71"/>
      <c r="M56" s="71"/>
      <c r="N56" s="71"/>
      <c r="O56" s="71"/>
      <c r="P56" s="71"/>
      <c r="Q56" s="19"/>
      <c r="R56" s="71" t="s">
        <v>32</v>
      </c>
      <c r="S56" s="71"/>
      <c r="T56" s="71"/>
      <c r="U56" s="71"/>
      <c r="V56" s="71"/>
      <c r="W56" s="71"/>
      <c r="X56" s="71"/>
      <c r="Y56" s="71"/>
      <c r="Z56" s="71"/>
      <c r="AA56" s="71"/>
      <c r="AB56" s="71"/>
      <c r="AC56" s="71"/>
      <c r="AD56" s="71"/>
      <c r="AE56" s="71"/>
      <c r="AF56" s="19"/>
      <c r="AG56" s="71" t="s">
        <v>33</v>
      </c>
      <c r="AH56" s="71"/>
      <c r="AI56" s="71"/>
      <c r="AJ56" s="71"/>
      <c r="AK56" s="71"/>
      <c r="AL56" s="71"/>
      <c r="AM56" s="71"/>
      <c r="AN56" s="71"/>
      <c r="AO56" s="71"/>
      <c r="AP56" s="71"/>
      <c r="AQ56" s="71"/>
      <c r="AR56" s="71"/>
      <c r="AS56" s="71"/>
      <c r="AT56" s="71"/>
      <c r="AU56" s="19"/>
      <c r="AV56" s="71" t="s">
        <v>34</v>
      </c>
      <c r="AW56" s="71"/>
      <c r="AX56" s="71"/>
      <c r="AY56" s="71"/>
      <c r="AZ56" s="71"/>
      <c r="BA56" s="71"/>
      <c r="BB56" s="71"/>
      <c r="BC56" s="71"/>
      <c r="BD56" s="71"/>
      <c r="BE56" s="71"/>
      <c r="BF56" s="71"/>
      <c r="BG56" s="71"/>
      <c r="BH56" s="71"/>
      <c r="BI56" s="71"/>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1"/>
      <c r="D57" s="71"/>
      <c r="E57" s="71"/>
      <c r="F57" s="71"/>
      <c r="G57" s="71"/>
      <c r="H57" s="71"/>
      <c r="I57" s="71"/>
      <c r="J57" s="71"/>
      <c r="K57" s="71"/>
      <c r="L57" s="71"/>
      <c r="M57" s="71"/>
      <c r="N57" s="71"/>
      <c r="O57" s="71"/>
      <c r="P57" s="71"/>
      <c r="Q57" s="19"/>
      <c r="R57" s="71"/>
      <c r="S57" s="71"/>
      <c r="T57" s="71"/>
      <c r="U57" s="71"/>
      <c r="V57" s="71"/>
      <c r="W57" s="71"/>
      <c r="X57" s="71"/>
      <c r="Y57" s="71"/>
      <c r="Z57" s="71"/>
      <c r="AA57" s="71"/>
      <c r="AB57" s="71"/>
      <c r="AC57" s="71"/>
      <c r="AD57" s="71"/>
      <c r="AE57" s="71"/>
      <c r="AF57" s="19"/>
      <c r="AG57" s="71"/>
      <c r="AH57" s="71"/>
      <c r="AI57" s="71"/>
      <c r="AJ57" s="71"/>
      <c r="AK57" s="71"/>
      <c r="AL57" s="71"/>
      <c r="AM57" s="71"/>
      <c r="AN57" s="71"/>
      <c r="AO57" s="71"/>
      <c r="AP57" s="71"/>
      <c r="AQ57" s="71"/>
      <c r="AR57" s="71"/>
      <c r="AS57" s="71"/>
      <c r="AT57" s="71"/>
      <c r="AU57" s="19"/>
      <c r="AV57" s="71"/>
      <c r="AW57" s="71"/>
      <c r="AX57" s="71"/>
      <c r="AY57" s="71"/>
      <c r="AZ57" s="71"/>
      <c r="BA57" s="71"/>
      <c r="BB57" s="71"/>
      <c r="BC57" s="71"/>
      <c r="BD57" s="71"/>
      <c r="BE57" s="71"/>
      <c r="BF57" s="71"/>
      <c r="BG57" s="71"/>
      <c r="BH57" s="71"/>
      <c r="BI57" s="71"/>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1" t="s">
        <v>37</v>
      </c>
      <c r="D79" s="71"/>
      <c r="E79" s="71"/>
      <c r="F79" s="71"/>
      <c r="G79" s="71"/>
      <c r="H79" s="71"/>
      <c r="I79" s="71"/>
      <c r="J79" s="71"/>
      <c r="K79" s="71"/>
      <c r="L79" s="71"/>
      <c r="M79" s="71"/>
      <c r="N79" s="71"/>
      <c r="O79" s="71"/>
      <c r="P79" s="71"/>
      <c r="Q79" s="71"/>
      <c r="R79" s="71"/>
      <c r="S79" s="71"/>
      <c r="T79" s="71"/>
      <c r="U79" s="19"/>
      <c r="V79" s="19"/>
      <c r="W79" s="71" t="s">
        <v>38</v>
      </c>
      <c r="X79" s="71"/>
      <c r="Y79" s="71"/>
      <c r="Z79" s="71"/>
      <c r="AA79" s="71"/>
      <c r="AB79" s="71"/>
      <c r="AC79" s="71"/>
      <c r="AD79" s="71"/>
      <c r="AE79" s="71"/>
      <c r="AF79" s="71"/>
      <c r="AG79" s="71"/>
      <c r="AH79" s="71"/>
      <c r="AI79" s="71"/>
      <c r="AJ79" s="71"/>
      <c r="AK79" s="71"/>
      <c r="AL79" s="71"/>
      <c r="AM79" s="71"/>
      <c r="AN79" s="71"/>
      <c r="AO79" s="19"/>
      <c r="AP79" s="19"/>
      <c r="AQ79" s="71" t="s">
        <v>39</v>
      </c>
      <c r="AR79" s="71"/>
      <c r="AS79" s="71"/>
      <c r="AT79" s="71"/>
      <c r="AU79" s="71"/>
      <c r="AV79" s="71"/>
      <c r="AW79" s="71"/>
      <c r="AX79" s="71"/>
      <c r="AY79" s="71"/>
      <c r="AZ79" s="71"/>
      <c r="BA79" s="71"/>
      <c r="BB79" s="71"/>
      <c r="BC79" s="71"/>
      <c r="BD79" s="71"/>
      <c r="BE79" s="71"/>
      <c r="BF79" s="71"/>
      <c r="BG79" s="71"/>
      <c r="BH79" s="71"/>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1"/>
      <c r="D80" s="71"/>
      <c r="E80" s="71"/>
      <c r="F80" s="71"/>
      <c r="G80" s="71"/>
      <c r="H80" s="71"/>
      <c r="I80" s="71"/>
      <c r="J80" s="71"/>
      <c r="K80" s="71"/>
      <c r="L80" s="71"/>
      <c r="M80" s="71"/>
      <c r="N80" s="71"/>
      <c r="O80" s="71"/>
      <c r="P80" s="71"/>
      <c r="Q80" s="71"/>
      <c r="R80" s="71"/>
      <c r="S80" s="71"/>
      <c r="T80" s="71"/>
      <c r="U80" s="19"/>
      <c r="V80" s="19"/>
      <c r="W80" s="71"/>
      <c r="X80" s="71"/>
      <c r="Y80" s="71"/>
      <c r="Z80" s="71"/>
      <c r="AA80" s="71"/>
      <c r="AB80" s="71"/>
      <c r="AC80" s="71"/>
      <c r="AD80" s="71"/>
      <c r="AE80" s="71"/>
      <c r="AF80" s="71"/>
      <c r="AG80" s="71"/>
      <c r="AH80" s="71"/>
      <c r="AI80" s="71"/>
      <c r="AJ80" s="71"/>
      <c r="AK80" s="71"/>
      <c r="AL80" s="71"/>
      <c r="AM80" s="71"/>
      <c r="AN80" s="71"/>
      <c r="AO80" s="19"/>
      <c r="AP80" s="19"/>
      <c r="AQ80" s="71"/>
      <c r="AR80" s="71"/>
      <c r="AS80" s="71"/>
      <c r="AT80" s="71"/>
      <c r="AU80" s="71"/>
      <c r="AV80" s="71"/>
      <c r="AW80" s="71"/>
      <c r="AX80" s="71"/>
      <c r="AY80" s="71"/>
      <c r="AZ80" s="71"/>
      <c r="BA80" s="71"/>
      <c r="BB80" s="71"/>
      <c r="BC80" s="71"/>
      <c r="BD80" s="71"/>
      <c r="BE80" s="71"/>
      <c r="BF80" s="71"/>
      <c r="BG80" s="71"/>
      <c r="BH80" s="71"/>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OauZLtGgZf+NlwRenfU8nYgIi8S9BTAtdOO8Gz4XWlS6WQXQNuZk4u5ULiEQf56Woy0i0d2CV4RuGa12wI2WGg==" saltValue="C34NCFlTHRaBIvg4IrjLz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72109</v>
      </c>
      <c r="D6" s="33">
        <f t="shared" si="3"/>
        <v>47</v>
      </c>
      <c r="E6" s="33">
        <f t="shared" si="3"/>
        <v>1</v>
      </c>
      <c r="F6" s="33">
        <f t="shared" si="3"/>
        <v>0</v>
      </c>
      <c r="G6" s="33">
        <f t="shared" si="3"/>
        <v>0</v>
      </c>
      <c r="H6" s="33" t="str">
        <f t="shared" si="3"/>
        <v>福島県　二本松市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53.5</v>
      </c>
      <c r="Q6" s="34">
        <f t="shared" si="3"/>
        <v>3704</v>
      </c>
      <c r="R6" s="34">
        <f t="shared" si="3"/>
        <v>55558</v>
      </c>
      <c r="S6" s="34">
        <f t="shared" si="3"/>
        <v>344.42</v>
      </c>
      <c r="T6" s="34">
        <f t="shared" si="3"/>
        <v>161.31</v>
      </c>
      <c r="U6" s="34">
        <f t="shared" si="3"/>
        <v>6991</v>
      </c>
      <c r="V6" s="34">
        <f t="shared" si="3"/>
        <v>44.71</v>
      </c>
      <c r="W6" s="34">
        <f t="shared" si="3"/>
        <v>156.36000000000001</v>
      </c>
      <c r="X6" s="35">
        <f>IF(X7="",NA(),X7)</f>
        <v>71.48</v>
      </c>
      <c r="Y6" s="35">
        <f t="shared" ref="Y6:AG6" si="4">IF(Y7="",NA(),Y7)</f>
        <v>75.64</v>
      </c>
      <c r="Z6" s="35">
        <f t="shared" si="4"/>
        <v>76.59</v>
      </c>
      <c r="AA6" s="35">
        <f t="shared" si="4"/>
        <v>72.599999999999994</v>
      </c>
      <c r="AB6" s="35">
        <f t="shared" si="4"/>
        <v>66.5</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1849.88</v>
      </c>
      <c r="BF6" s="35">
        <f t="shared" ref="BF6:BN6" si="7">IF(BF7="",NA(),BF7)</f>
        <v>1644.76</v>
      </c>
      <c r="BG6" s="35">
        <f t="shared" si="7"/>
        <v>1549.97</v>
      </c>
      <c r="BH6" s="35">
        <f t="shared" si="7"/>
        <v>1599.06</v>
      </c>
      <c r="BI6" s="35">
        <f t="shared" si="7"/>
        <v>1690.5</v>
      </c>
      <c r="BJ6" s="35">
        <f t="shared" si="7"/>
        <v>1167.7</v>
      </c>
      <c r="BK6" s="35">
        <f t="shared" si="7"/>
        <v>1228.58</v>
      </c>
      <c r="BL6" s="35">
        <f t="shared" si="7"/>
        <v>1280.18</v>
      </c>
      <c r="BM6" s="35">
        <f t="shared" si="7"/>
        <v>1346.23</v>
      </c>
      <c r="BN6" s="35">
        <f t="shared" si="7"/>
        <v>1295.06</v>
      </c>
      <c r="BO6" s="34" t="str">
        <f>IF(BO7="","",IF(BO7="-","【-】","【"&amp;SUBSTITUTE(TEXT(BO7,"#,##0.00"),"-","△")&amp;"】"))</f>
        <v>【1,141.75】</v>
      </c>
      <c r="BP6" s="35">
        <f>IF(BP7="",NA(),BP7)</f>
        <v>36.49</v>
      </c>
      <c r="BQ6" s="35">
        <f t="shared" ref="BQ6:BY6" si="8">IF(BQ7="",NA(),BQ7)</f>
        <v>39.51</v>
      </c>
      <c r="BR6" s="35">
        <f t="shared" si="8"/>
        <v>44.23</v>
      </c>
      <c r="BS6" s="35">
        <f t="shared" si="8"/>
        <v>42.04</v>
      </c>
      <c r="BT6" s="35">
        <f t="shared" si="8"/>
        <v>39.29</v>
      </c>
      <c r="BU6" s="35">
        <f t="shared" si="8"/>
        <v>54.43</v>
      </c>
      <c r="BV6" s="35">
        <f t="shared" si="8"/>
        <v>53.81</v>
      </c>
      <c r="BW6" s="35">
        <f t="shared" si="8"/>
        <v>53.62</v>
      </c>
      <c r="BX6" s="35">
        <f t="shared" si="8"/>
        <v>53.41</v>
      </c>
      <c r="BY6" s="35">
        <f t="shared" si="8"/>
        <v>53.29</v>
      </c>
      <c r="BZ6" s="34" t="str">
        <f>IF(BZ7="","",IF(BZ7="-","【-】","【"&amp;SUBSTITUTE(TEXT(BZ7,"#,##0.00"),"-","△")&amp;"】"))</f>
        <v>【54.93】</v>
      </c>
      <c r="CA6" s="35">
        <f>IF(CA7="",NA(),CA7)</f>
        <v>585.26</v>
      </c>
      <c r="CB6" s="35">
        <f t="shared" ref="CB6:CJ6" si="9">IF(CB7="",NA(),CB7)</f>
        <v>538.05999999999995</v>
      </c>
      <c r="CC6" s="35">
        <f t="shared" si="9"/>
        <v>477.97</v>
      </c>
      <c r="CD6" s="35">
        <f t="shared" si="9"/>
        <v>509.08</v>
      </c>
      <c r="CE6" s="35">
        <f t="shared" si="9"/>
        <v>544.41999999999996</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63.58</v>
      </c>
      <c r="CM6" s="35">
        <f t="shared" ref="CM6:CU6" si="10">IF(CM7="",NA(),CM7)</f>
        <v>68.17</v>
      </c>
      <c r="CN6" s="35">
        <f t="shared" si="10"/>
        <v>65.75</v>
      </c>
      <c r="CO6" s="35">
        <f t="shared" si="10"/>
        <v>69.86</v>
      </c>
      <c r="CP6" s="35">
        <f t="shared" si="10"/>
        <v>68.989999999999995</v>
      </c>
      <c r="CQ6" s="35">
        <f t="shared" si="10"/>
        <v>60.17</v>
      </c>
      <c r="CR6" s="35">
        <f t="shared" si="10"/>
        <v>58.96</v>
      </c>
      <c r="CS6" s="35">
        <f t="shared" si="10"/>
        <v>58.1</v>
      </c>
      <c r="CT6" s="35">
        <f t="shared" si="10"/>
        <v>56.19</v>
      </c>
      <c r="CU6" s="35">
        <f t="shared" si="10"/>
        <v>56.65</v>
      </c>
      <c r="CV6" s="34" t="str">
        <f>IF(CV7="","",IF(CV7="-","【-】","【"&amp;SUBSTITUTE(TEXT(CV7,"#,##0.00"),"-","△")&amp;"】"))</f>
        <v>【56.91】</v>
      </c>
      <c r="CW6" s="35">
        <f>IF(CW7="",NA(),CW7)</f>
        <v>72.099999999999994</v>
      </c>
      <c r="CX6" s="35">
        <f t="shared" ref="CX6:DF6" si="11">IF(CX7="",NA(),CX7)</f>
        <v>75.209999999999994</v>
      </c>
      <c r="CY6" s="35">
        <f t="shared" si="11"/>
        <v>77.81</v>
      </c>
      <c r="CZ6" s="35">
        <f t="shared" si="11"/>
        <v>70.239999999999995</v>
      </c>
      <c r="DA6" s="35">
        <f t="shared" si="11"/>
        <v>67.900000000000006</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0.26</v>
      </c>
      <c r="EE6" s="34">
        <f t="shared" ref="EE6:EM6" si="14">IF(EE7="",NA(),EE7)</f>
        <v>0</v>
      </c>
      <c r="EF6" s="34">
        <f t="shared" si="14"/>
        <v>0</v>
      </c>
      <c r="EG6" s="34">
        <f t="shared" si="14"/>
        <v>0</v>
      </c>
      <c r="EH6" s="35">
        <f t="shared" si="14"/>
        <v>1.38</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72109</v>
      </c>
      <c r="D7" s="37">
        <v>47</v>
      </c>
      <c r="E7" s="37">
        <v>1</v>
      </c>
      <c r="F7" s="37">
        <v>0</v>
      </c>
      <c r="G7" s="37">
        <v>0</v>
      </c>
      <c r="H7" s="37" t="s">
        <v>108</v>
      </c>
      <c r="I7" s="37" t="s">
        <v>109</v>
      </c>
      <c r="J7" s="37" t="s">
        <v>110</v>
      </c>
      <c r="K7" s="37" t="s">
        <v>111</v>
      </c>
      <c r="L7" s="37" t="s">
        <v>112</v>
      </c>
      <c r="M7" s="37" t="s">
        <v>113</v>
      </c>
      <c r="N7" s="38" t="s">
        <v>114</v>
      </c>
      <c r="O7" s="38" t="s">
        <v>115</v>
      </c>
      <c r="P7" s="38">
        <v>53.5</v>
      </c>
      <c r="Q7" s="38">
        <v>3704</v>
      </c>
      <c r="R7" s="38">
        <v>55558</v>
      </c>
      <c r="S7" s="38">
        <v>344.42</v>
      </c>
      <c r="T7" s="38">
        <v>161.31</v>
      </c>
      <c r="U7" s="38">
        <v>6991</v>
      </c>
      <c r="V7" s="38">
        <v>44.71</v>
      </c>
      <c r="W7" s="38">
        <v>156.36000000000001</v>
      </c>
      <c r="X7" s="38">
        <v>71.48</v>
      </c>
      <c r="Y7" s="38">
        <v>75.64</v>
      </c>
      <c r="Z7" s="38">
        <v>76.59</v>
      </c>
      <c r="AA7" s="38">
        <v>72.599999999999994</v>
      </c>
      <c r="AB7" s="38">
        <v>66.5</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1849.88</v>
      </c>
      <c r="BF7" s="38">
        <v>1644.76</v>
      </c>
      <c r="BG7" s="38">
        <v>1549.97</v>
      </c>
      <c r="BH7" s="38">
        <v>1599.06</v>
      </c>
      <c r="BI7" s="38">
        <v>1690.5</v>
      </c>
      <c r="BJ7" s="38">
        <v>1167.7</v>
      </c>
      <c r="BK7" s="38">
        <v>1228.58</v>
      </c>
      <c r="BL7" s="38">
        <v>1280.18</v>
      </c>
      <c r="BM7" s="38">
        <v>1346.23</v>
      </c>
      <c r="BN7" s="38">
        <v>1295.06</v>
      </c>
      <c r="BO7" s="38">
        <v>1141.75</v>
      </c>
      <c r="BP7" s="38">
        <v>36.49</v>
      </c>
      <c r="BQ7" s="38">
        <v>39.51</v>
      </c>
      <c r="BR7" s="38">
        <v>44.23</v>
      </c>
      <c r="BS7" s="38">
        <v>42.04</v>
      </c>
      <c r="BT7" s="38">
        <v>39.29</v>
      </c>
      <c r="BU7" s="38">
        <v>54.43</v>
      </c>
      <c r="BV7" s="38">
        <v>53.81</v>
      </c>
      <c r="BW7" s="38">
        <v>53.62</v>
      </c>
      <c r="BX7" s="38">
        <v>53.41</v>
      </c>
      <c r="BY7" s="38">
        <v>53.29</v>
      </c>
      <c r="BZ7" s="38">
        <v>54.93</v>
      </c>
      <c r="CA7" s="38">
        <v>585.26</v>
      </c>
      <c r="CB7" s="38">
        <v>538.05999999999995</v>
      </c>
      <c r="CC7" s="38">
        <v>477.97</v>
      </c>
      <c r="CD7" s="38">
        <v>509.08</v>
      </c>
      <c r="CE7" s="38">
        <v>544.41999999999996</v>
      </c>
      <c r="CF7" s="38">
        <v>279.8</v>
      </c>
      <c r="CG7" s="38">
        <v>284.64999999999998</v>
      </c>
      <c r="CH7" s="38">
        <v>287.7</v>
      </c>
      <c r="CI7" s="38">
        <v>277.39999999999998</v>
      </c>
      <c r="CJ7" s="38">
        <v>259.02</v>
      </c>
      <c r="CK7" s="38">
        <v>292.18</v>
      </c>
      <c r="CL7" s="38">
        <v>63.58</v>
      </c>
      <c r="CM7" s="38">
        <v>68.17</v>
      </c>
      <c r="CN7" s="38">
        <v>65.75</v>
      </c>
      <c r="CO7" s="38">
        <v>69.86</v>
      </c>
      <c r="CP7" s="38">
        <v>68.989999999999995</v>
      </c>
      <c r="CQ7" s="38">
        <v>60.17</v>
      </c>
      <c r="CR7" s="38">
        <v>58.96</v>
      </c>
      <c r="CS7" s="38">
        <v>58.1</v>
      </c>
      <c r="CT7" s="38">
        <v>56.19</v>
      </c>
      <c r="CU7" s="38">
        <v>56.65</v>
      </c>
      <c r="CV7" s="38">
        <v>56.91</v>
      </c>
      <c r="CW7" s="38">
        <v>72.099999999999994</v>
      </c>
      <c r="CX7" s="38">
        <v>75.209999999999994</v>
      </c>
      <c r="CY7" s="38">
        <v>77.81</v>
      </c>
      <c r="CZ7" s="38">
        <v>70.239999999999995</v>
      </c>
      <c r="DA7" s="38">
        <v>67.900000000000006</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0.26</v>
      </c>
      <c r="EE7" s="38">
        <v>0</v>
      </c>
      <c r="EF7" s="38">
        <v>0</v>
      </c>
      <c r="EG7" s="38">
        <v>0</v>
      </c>
      <c r="EH7" s="38">
        <v>1.38</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2019-01-21T01:54:43Z</cp:lastPrinted>
  <dcterms:created xsi:type="dcterms:W3CDTF">2018-12-03T08:42:02Z</dcterms:created>
  <dcterms:modified xsi:type="dcterms:W3CDTF">2019-01-30T03:16:15Z</dcterms:modified>
  <cp:category/>
</cp:coreProperties>
</file>