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j+ARYSXpn3S0fF7uza1RwtUk8XS4ejULGYWuETc8chYwYvWlISUiKXnI9/hOEHUwMCF/jMKToByfXI8SjGkA==" workbookSaltValue="Y337OiXGU2taX7L+SOBNa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<sst xmlns="http://schemas.openxmlformats.org/spreadsheetml/2006/main" count="298" uniqueCount="119">
  <si>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</si>
  <si>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</si>
  <si>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</si>
  <si>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</si>
  <si>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</si>
  <si>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</si>
  <si>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</si>
  <si>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</si>
  <si>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</si>
  <si>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</si>
  <si>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</si>
  <si>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</si>
  <si>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</si>
  <si>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</si>
  <si>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</si>
  <si>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</si>
  <si>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</si>
  <si>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</si>
  <si>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</si>
  <si>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</si>
  <si>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</si>
  <si>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</si>
  <si>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</si>
  <si>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</si>
  <si>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</si>
  <si>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</si>
  <si>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</si>
  <si>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</si>
  <si>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</si>
  <si>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</si>
  <si>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</si>
  <si>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</si>
  <si>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</si>
  <si>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</si>
  <si>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</si>
  <si>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</si>
  <si>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</si>
  <si>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</si>
  <si>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</si>
  <si>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</si>
  <si>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</si>
  <si>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</si>
  <si>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</si>
  <si>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</si>
  <si>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</si>
  <si>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</si>
  <si>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</si>
  <si>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</si>
  <si>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</si>
  <si>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</si>
  <si>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</si>
  <si>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</si>
  <si>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</si>
  <si>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</si>
  <si>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</si>
  <si>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</si>
  <si>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</si>
  <si>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</si>
  <si>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</si>
  <si>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</si>
  <si>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</si>
  <si>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</si>
  <si>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</si>
  <si>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</si>
  <si>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</si>
  <si>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</si>
  <si>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</si>
  <si>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</si>
  <si>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</si>
  <si>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</si>
  <si>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</si>
  <si>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</si>
  <si>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</si>
  <si>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</si>
  <si>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</si>
  <si>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</si>
  <si>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</si>
  <si>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</si>
  <si>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</si>
  <si>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</si>
  <si>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</si>
  <si>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</si>
  <si>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</si>
  <si>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</si>
  <si>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</si>
  <si>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</si>
  <si>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</si>
  <si>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</si>
  <si>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</si>
  <si>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</si>
  <si>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</si>
  <si>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</si>
  <si>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</si>
  <si>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</si>
  <si>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</si>
  <si>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</si>
  <si>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</si>
  <si>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</si>
  <si>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</si>
  <si>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</si>
  <si>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</si>
  <si>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</si>
  <si>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</si>
  <si>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</si>
  <si>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矢祭町</t>
  </si>
  <si>
    <t>法適用</t>
  </si>
  <si>
    <t>水道事業</t>
  </si>
  <si>
    <t>末端給水事業</t>
  </si>
  <si>
    <t>A8</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</si>
  <si>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</si>
  <si>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</si>
  <si>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</si>
  <si>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</si>
  <si>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</si>
  <si>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</si>
  <si>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</si>
  <si>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では平成28年度より、簡易水道事業から上水道事業への移行した。企業会計が導入される中で、現状、町の方針としては減価償却に伴う料金の改定は視野に入れていないので、さらなる有収率の向上及び財源の確保のため、老朽管路・施設の更新、滞納整理を進めていきたい。</t>
    <rPh sb="109" eb="111">
      <t>シセツ</t>
    </rPh>
    <phoneticPr fontId="4"/>
  </si>
  <si>
    <t>　矢祭町水道事業は２つの簡易水道施設と６つの給水施設により運営している。経常収支比率は121.50％と類似団体より若干高くなっているが前年度の数値よりは下回ったため、今後も財政の柔軟性を図るため経常経費の抑制を図る。料金回収率は87.39％と前年度を大きく上回った。これは滞納整理の効果が大きいと思われる。料金収納率が上がったため給水原価は類似団体を下回った。一方で、一般会計からの補助金で経営を賄っている部分はいまだ多く、収納率をさらに上げるため、引き続き徴収体制を強化して、有収率及び自主財源の確保を図っていきたい。累積欠損比率、流動比率については問題はないが、企業債残高高対給水収益比率は1025.76％と前年に比べさらに高く、過去に老朽管更新に借りた残債が多いことを示している。料金収入でまかなえているうちはよいが、後年度を考えると一般会計の財政担当と協議の上、減債基金等を使用した繰り上げ償還も引き続き視野に入れていく。</t>
    <rPh sb="57" eb="59">
      <t>ジャッカン</t>
    </rPh>
    <rPh sb="67" eb="70">
      <t>ゼンネンド</t>
    </rPh>
    <rPh sb="71" eb="73">
      <t>スウチ</t>
    </rPh>
    <rPh sb="76" eb="78">
      <t>シタマワ</t>
    </rPh>
    <rPh sb="83" eb="85">
      <t>コンゴ</t>
    </rPh>
    <rPh sb="86" eb="88">
      <t>ザイセイ</t>
    </rPh>
    <rPh sb="89" eb="92">
      <t>ジュウナンセイ</t>
    </rPh>
    <rPh sb="93" eb="94">
      <t>ハカ</t>
    </rPh>
    <rPh sb="97" eb="99">
      <t>ケイジョウ</t>
    </rPh>
    <rPh sb="99" eb="101">
      <t>ケイヒ</t>
    </rPh>
    <rPh sb="102" eb="104">
      <t>ヨクセイ</t>
    </rPh>
    <rPh sb="105" eb="106">
      <t>ハカ</t>
    </rPh>
    <rPh sb="121" eb="124">
      <t>ゼンネンド</t>
    </rPh>
    <rPh sb="125" eb="126">
      <t>オオ</t>
    </rPh>
    <rPh sb="128" eb="130">
      <t>ウワマワ</t>
    </rPh>
    <rPh sb="136" eb="138">
      <t>タイノウ</t>
    </rPh>
    <rPh sb="138" eb="140">
      <t>セイリ</t>
    </rPh>
    <rPh sb="141" eb="143">
      <t>コウカ</t>
    </rPh>
    <rPh sb="144" eb="145">
      <t>オオ</t>
    </rPh>
    <rPh sb="148" eb="149">
      <t>オモ</t>
    </rPh>
    <rPh sb="159" eb="160">
      <t>ア</t>
    </rPh>
    <rPh sb="165" eb="167">
      <t>キュウスイ</t>
    </rPh>
    <rPh sb="167" eb="169">
      <t>ゲンカ</t>
    </rPh>
    <rPh sb="170" eb="172">
      <t>ルイジ</t>
    </rPh>
    <rPh sb="172" eb="174">
      <t>ダンタイ</t>
    </rPh>
    <rPh sb="175" eb="177">
      <t>シタマワ</t>
    </rPh>
    <rPh sb="203" eb="205">
      <t>ブブン</t>
    </rPh>
    <rPh sb="209" eb="210">
      <t>オオ</t>
    </rPh>
    <rPh sb="225" eb="226">
      <t>ヒ</t>
    </rPh>
    <rPh sb="227" eb="228">
      <t>ツヅ</t>
    </rPh>
    <rPh sb="306" eb="308">
      <t>ゼンネン</t>
    </rPh>
    <rPh sb="309" eb="310">
      <t>クラ</t>
    </rPh>
    <rPh sb="402" eb="403">
      <t>ヒ</t>
    </rPh>
    <rPh sb="404" eb="405">
      <t>ツヅ</t>
    </rPh>
    <phoneticPr fontId="4"/>
  </si>
  <si>
    <t>　有形固定資産減価償却費率については類似団体と相違ない。管路経年比率については法定耐用年数を過ぎた管路が少なく数値には出て来ない。管路更新率においても更新距離が短いため同様である。しかし耐用年数に迫る管路や年数不明の管路も多く存在するため、布設箇所の状況等を踏まえ、更新を行っていきたい。当町ではまだ石綿管を残す地域があり、平成14年度から毎年計画的に塩化ビニール管への布設替えを行っている。平成26年度より布設替えを行う距離を増やし、残石綿管は約1,500ｍ程度にはなってきているが、補助事業等を利用して、基幹改良を今後も続けていきたい。また、資金の関係上塩ビ管を敷設しているが、ダグタイル鋳鉄管やポリエチレン管など耐震い対応した管種も視野に入れるべく、資金繰りを行いたい。</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</si>
</sst>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51C-43BC-9461-77F099D6700C}"/>
            </c:ext>
          </c:extLst>
        </c:ser>
        <c:dLbls>
          <c:showLegendKey val="0"/>
          <c:showVal val="0"/>
          <c:showCatName val="0"/>
          <c:showSerName val="0"/>
          <c:showPercent val="0"/>
          <c:showBubbleSize val="0"/>
        </c:dLbls>
        <c:gapWidth val="150"/>
        <c:axId val="97606656"/>
        <c:axId val="9761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0.46</c:v>
                </c:pt>
                <c:pt idx="4">
                  <c:v>0.44</c:v>
                </c:pt>
              </c:numCache>
            </c:numRef>
          </c:val>
          <c:smooth val="0"/>
          <c:extLst xmlns:c16r2="http://schemas.microsoft.com/office/drawing/2015/06/chart">
            <c:ext xmlns:c16="http://schemas.microsoft.com/office/drawing/2014/chart" uri="{C3380CC4-5D6E-409C-BE32-E72D297353CC}">
              <c16:uniqueId val="{00000001-051C-43BC-9461-77F099D6700C}"/>
            </c:ext>
          </c:extLst>
        </c:ser>
        <c:dLbls>
          <c:showLegendKey val="0"/>
          <c:showVal val="0"/>
          <c:showCatName val="0"/>
          <c:showSerName val="0"/>
          <c:showPercent val="0"/>
          <c:showBubbleSize val="0"/>
        </c:dLbls>
        <c:marker val="1"/>
        <c:smooth val="0"/>
        <c:axId val="97606656"/>
        <c:axId val="97617024"/>
      </c:lineChart>
      <c:dateAx>
        <c:axId val="97606656"/>
        <c:scaling>
          <c:orientation val="minMax"/>
        </c:scaling>
        <c:delete val="1"/>
        <c:axPos val="b"/>
        <c:numFmt formatCode="ge" sourceLinked="1"/>
        <c:majorTickMark val="none"/>
        <c:minorTickMark val="none"/>
        <c:tickLblPos val="none"/>
        <c:crossAx val="97617024"/>
        <c:crosses val="autoZero"/>
        <c:auto val="1"/>
        <c:lblOffset val="100"/>
        <c:baseTimeUnit val="years"/>
      </c:dateAx>
      <c:valAx>
        <c:axId val="9761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60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0</c:v>
                </c:pt>
                <c:pt idx="1">
                  <c:v>0</c:v>
                </c:pt>
                <c:pt idx="2">
                  <c:v>0</c:v>
                </c:pt>
                <c:pt idx="3">
                  <c:v>57.45</c:v>
                </c:pt>
                <c:pt idx="4">
                  <c:v>59.55</c:v>
                </c:pt>
              </c:numCache>
            </c:numRef>
          </c:val>
          <c:extLst xmlns:c16r2="http://schemas.microsoft.com/office/drawing/2015/06/chart">
            <c:ext xmlns:c16="http://schemas.microsoft.com/office/drawing/2014/chart" uri="{C3380CC4-5D6E-409C-BE32-E72D297353CC}">
              <c16:uniqueId val="{00000000-BEA6-4548-B2D2-514533228478}"/>
            </c:ext>
          </c:extLst>
        </c:ser>
        <c:dLbls>
          <c:showLegendKey val="0"/>
          <c:showVal val="0"/>
          <c:showCatName val="0"/>
          <c:showSerName val="0"/>
          <c:showPercent val="0"/>
          <c:showBubbleSize val="0"/>
        </c:dLbls>
        <c:gapWidth val="150"/>
        <c:axId val="99621888"/>
        <c:axId val="99628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49.32</c:v>
                </c:pt>
                <c:pt idx="4">
                  <c:v>50.24</c:v>
                </c:pt>
              </c:numCache>
            </c:numRef>
          </c:val>
          <c:smooth val="0"/>
          <c:extLst xmlns:c16r2="http://schemas.microsoft.com/office/drawing/2015/06/chart">
            <c:ext xmlns:c16="http://schemas.microsoft.com/office/drawing/2014/chart" uri="{C3380CC4-5D6E-409C-BE32-E72D297353CC}">
              <c16:uniqueId val="{00000001-BEA6-4548-B2D2-514533228478}"/>
            </c:ext>
          </c:extLst>
        </c:ser>
        <c:dLbls>
          <c:showLegendKey val="0"/>
          <c:showVal val="0"/>
          <c:showCatName val="0"/>
          <c:showSerName val="0"/>
          <c:showPercent val="0"/>
          <c:showBubbleSize val="0"/>
        </c:dLbls>
        <c:marker val="1"/>
        <c:smooth val="0"/>
        <c:axId val="99621888"/>
        <c:axId val="99628160"/>
      </c:lineChart>
      <c:dateAx>
        <c:axId val="99621888"/>
        <c:scaling>
          <c:orientation val="minMax"/>
        </c:scaling>
        <c:delete val="1"/>
        <c:axPos val="b"/>
        <c:numFmt formatCode="ge" sourceLinked="1"/>
        <c:majorTickMark val="none"/>
        <c:minorTickMark val="none"/>
        <c:tickLblPos val="none"/>
        <c:crossAx val="99628160"/>
        <c:crosses val="autoZero"/>
        <c:auto val="1"/>
        <c:lblOffset val="100"/>
        <c:baseTimeUnit val="years"/>
      </c:dateAx>
      <c:valAx>
        <c:axId val="9962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2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0</c:v>
                </c:pt>
                <c:pt idx="1">
                  <c:v>0</c:v>
                </c:pt>
                <c:pt idx="2">
                  <c:v>0</c:v>
                </c:pt>
                <c:pt idx="3">
                  <c:v>76.53</c:v>
                </c:pt>
                <c:pt idx="4">
                  <c:v>72.739999999999995</c:v>
                </c:pt>
              </c:numCache>
            </c:numRef>
          </c:val>
          <c:extLst xmlns:c16r2="http://schemas.microsoft.com/office/drawing/2015/06/chart">
            <c:ext xmlns:c16="http://schemas.microsoft.com/office/drawing/2014/chart" uri="{C3380CC4-5D6E-409C-BE32-E72D297353CC}">
              <c16:uniqueId val="{00000000-C74F-426B-9BBE-80A903C8CFA6}"/>
            </c:ext>
          </c:extLst>
        </c:ser>
        <c:dLbls>
          <c:showLegendKey val="0"/>
          <c:showVal val="0"/>
          <c:showCatName val="0"/>
          <c:showSerName val="0"/>
          <c:showPercent val="0"/>
          <c:showBubbleSize val="0"/>
        </c:dLbls>
        <c:gapWidth val="150"/>
        <c:axId val="99352960"/>
        <c:axId val="9935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79.34</c:v>
                </c:pt>
                <c:pt idx="4">
                  <c:v>78.650000000000006</c:v>
                </c:pt>
              </c:numCache>
            </c:numRef>
          </c:val>
          <c:smooth val="0"/>
          <c:extLst xmlns:c16r2="http://schemas.microsoft.com/office/drawing/2015/06/chart">
            <c:ext xmlns:c16="http://schemas.microsoft.com/office/drawing/2014/chart" uri="{C3380CC4-5D6E-409C-BE32-E72D297353CC}">
              <c16:uniqueId val="{00000001-C74F-426B-9BBE-80A903C8CFA6}"/>
            </c:ext>
          </c:extLst>
        </c:ser>
        <c:dLbls>
          <c:showLegendKey val="0"/>
          <c:showVal val="0"/>
          <c:showCatName val="0"/>
          <c:showSerName val="0"/>
          <c:showPercent val="0"/>
          <c:showBubbleSize val="0"/>
        </c:dLbls>
        <c:marker val="1"/>
        <c:smooth val="0"/>
        <c:axId val="99352960"/>
        <c:axId val="99354112"/>
      </c:lineChart>
      <c:dateAx>
        <c:axId val="99352960"/>
        <c:scaling>
          <c:orientation val="minMax"/>
        </c:scaling>
        <c:delete val="1"/>
        <c:axPos val="b"/>
        <c:numFmt formatCode="ge" sourceLinked="1"/>
        <c:majorTickMark val="none"/>
        <c:minorTickMark val="none"/>
        <c:tickLblPos val="none"/>
        <c:crossAx val="99354112"/>
        <c:crosses val="autoZero"/>
        <c:auto val="1"/>
        <c:lblOffset val="100"/>
        <c:baseTimeUnit val="years"/>
      </c:dateAx>
      <c:valAx>
        <c:axId val="9935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5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0</c:v>
                </c:pt>
                <c:pt idx="1">
                  <c:v>0</c:v>
                </c:pt>
                <c:pt idx="2">
                  <c:v>0</c:v>
                </c:pt>
                <c:pt idx="3">
                  <c:v>145.84</c:v>
                </c:pt>
                <c:pt idx="4">
                  <c:v>121.5</c:v>
                </c:pt>
              </c:numCache>
            </c:numRef>
          </c:val>
          <c:extLst xmlns:c16r2="http://schemas.microsoft.com/office/drawing/2015/06/chart">
            <c:ext xmlns:c16="http://schemas.microsoft.com/office/drawing/2014/chart" uri="{C3380CC4-5D6E-409C-BE32-E72D297353CC}">
              <c16:uniqueId val="{00000000-B363-40D7-91FF-790C42F3D76D}"/>
            </c:ext>
          </c:extLst>
        </c:ser>
        <c:dLbls>
          <c:showLegendKey val="0"/>
          <c:showVal val="0"/>
          <c:showCatName val="0"/>
          <c:showSerName val="0"/>
          <c:showPercent val="0"/>
          <c:showBubbleSize val="0"/>
        </c:dLbls>
        <c:gapWidth val="150"/>
        <c:axId val="97652096"/>
        <c:axId val="97662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107.95</c:v>
                </c:pt>
                <c:pt idx="4">
                  <c:v>104.47</c:v>
                </c:pt>
              </c:numCache>
            </c:numRef>
          </c:val>
          <c:smooth val="0"/>
          <c:extLst xmlns:c16r2="http://schemas.microsoft.com/office/drawing/2015/06/chart">
            <c:ext xmlns:c16="http://schemas.microsoft.com/office/drawing/2014/chart" uri="{C3380CC4-5D6E-409C-BE32-E72D297353CC}">
              <c16:uniqueId val="{00000001-B363-40D7-91FF-790C42F3D76D}"/>
            </c:ext>
          </c:extLst>
        </c:ser>
        <c:dLbls>
          <c:showLegendKey val="0"/>
          <c:showVal val="0"/>
          <c:showCatName val="0"/>
          <c:showSerName val="0"/>
          <c:showPercent val="0"/>
          <c:showBubbleSize val="0"/>
        </c:dLbls>
        <c:marker val="1"/>
        <c:smooth val="0"/>
        <c:axId val="97652096"/>
        <c:axId val="97662464"/>
      </c:lineChart>
      <c:dateAx>
        <c:axId val="97652096"/>
        <c:scaling>
          <c:orientation val="minMax"/>
        </c:scaling>
        <c:delete val="1"/>
        <c:axPos val="b"/>
        <c:numFmt formatCode="ge" sourceLinked="1"/>
        <c:majorTickMark val="none"/>
        <c:minorTickMark val="none"/>
        <c:tickLblPos val="none"/>
        <c:crossAx val="97662464"/>
        <c:crosses val="autoZero"/>
        <c:auto val="1"/>
        <c:lblOffset val="100"/>
        <c:baseTimeUnit val="years"/>
      </c:dateAx>
      <c:valAx>
        <c:axId val="97662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765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0</c:v>
                </c:pt>
                <c:pt idx="1">
                  <c:v>0</c:v>
                </c:pt>
                <c:pt idx="2">
                  <c:v>0</c:v>
                </c:pt>
                <c:pt idx="3">
                  <c:v>46.49</c:v>
                </c:pt>
                <c:pt idx="4">
                  <c:v>46.49</c:v>
                </c:pt>
              </c:numCache>
            </c:numRef>
          </c:val>
          <c:extLst xmlns:c16r2="http://schemas.microsoft.com/office/drawing/2015/06/chart">
            <c:ext xmlns:c16="http://schemas.microsoft.com/office/drawing/2014/chart" uri="{C3380CC4-5D6E-409C-BE32-E72D297353CC}">
              <c16:uniqueId val="{00000000-3C53-4996-A8ED-CF3689BF3C65}"/>
            </c:ext>
          </c:extLst>
        </c:ser>
        <c:dLbls>
          <c:showLegendKey val="0"/>
          <c:showVal val="0"/>
          <c:showCatName val="0"/>
          <c:showSerName val="0"/>
          <c:showPercent val="0"/>
          <c:showBubbleSize val="0"/>
        </c:dLbls>
        <c:gapWidth val="150"/>
        <c:axId val="97701888"/>
        <c:axId val="9770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48.3</c:v>
                </c:pt>
                <c:pt idx="4">
                  <c:v>45.14</c:v>
                </c:pt>
              </c:numCache>
            </c:numRef>
          </c:val>
          <c:smooth val="0"/>
          <c:extLst xmlns:c16r2="http://schemas.microsoft.com/office/drawing/2015/06/chart">
            <c:ext xmlns:c16="http://schemas.microsoft.com/office/drawing/2014/chart" uri="{C3380CC4-5D6E-409C-BE32-E72D297353CC}">
              <c16:uniqueId val="{00000001-3C53-4996-A8ED-CF3689BF3C65}"/>
            </c:ext>
          </c:extLst>
        </c:ser>
        <c:dLbls>
          <c:showLegendKey val="0"/>
          <c:showVal val="0"/>
          <c:showCatName val="0"/>
          <c:showSerName val="0"/>
          <c:showPercent val="0"/>
          <c:showBubbleSize val="0"/>
        </c:dLbls>
        <c:marker val="1"/>
        <c:smooth val="0"/>
        <c:axId val="97701888"/>
        <c:axId val="97703808"/>
      </c:lineChart>
      <c:dateAx>
        <c:axId val="97701888"/>
        <c:scaling>
          <c:orientation val="minMax"/>
        </c:scaling>
        <c:delete val="1"/>
        <c:axPos val="b"/>
        <c:numFmt formatCode="ge" sourceLinked="1"/>
        <c:majorTickMark val="none"/>
        <c:minorTickMark val="none"/>
        <c:tickLblPos val="none"/>
        <c:crossAx val="97703808"/>
        <c:crosses val="autoZero"/>
        <c:auto val="1"/>
        <c:lblOffset val="100"/>
        <c:baseTimeUnit val="years"/>
      </c:dateAx>
      <c:valAx>
        <c:axId val="9770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70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4FBD-4596-8C03-C4FB4A3DB0A5}"/>
            </c:ext>
          </c:extLst>
        </c:ser>
        <c:dLbls>
          <c:showLegendKey val="0"/>
          <c:showVal val="0"/>
          <c:showCatName val="0"/>
          <c:showSerName val="0"/>
          <c:showPercent val="0"/>
          <c:showBubbleSize val="0"/>
        </c:dLbls>
        <c:gapWidth val="150"/>
        <c:axId val="98935168"/>
        <c:axId val="9893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12.43</c:v>
                </c:pt>
                <c:pt idx="4">
                  <c:v>13.58</c:v>
                </c:pt>
              </c:numCache>
            </c:numRef>
          </c:val>
          <c:smooth val="0"/>
          <c:extLst xmlns:c16r2="http://schemas.microsoft.com/office/drawing/2015/06/chart">
            <c:ext xmlns:c16="http://schemas.microsoft.com/office/drawing/2014/chart" uri="{C3380CC4-5D6E-409C-BE32-E72D297353CC}">
              <c16:uniqueId val="{00000001-4FBD-4596-8C03-C4FB4A3DB0A5}"/>
            </c:ext>
          </c:extLst>
        </c:ser>
        <c:dLbls>
          <c:showLegendKey val="0"/>
          <c:showVal val="0"/>
          <c:showCatName val="0"/>
          <c:showSerName val="0"/>
          <c:showPercent val="0"/>
          <c:showBubbleSize val="0"/>
        </c:dLbls>
        <c:marker val="1"/>
        <c:smooth val="0"/>
        <c:axId val="98935168"/>
        <c:axId val="98937088"/>
      </c:lineChart>
      <c:dateAx>
        <c:axId val="98935168"/>
        <c:scaling>
          <c:orientation val="minMax"/>
        </c:scaling>
        <c:delete val="1"/>
        <c:axPos val="b"/>
        <c:numFmt formatCode="ge" sourceLinked="1"/>
        <c:majorTickMark val="none"/>
        <c:minorTickMark val="none"/>
        <c:tickLblPos val="none"/>
        <c:crossAx val="98937088"/>
        <c:crosses val="autoZero"/>
        <c:auto val="1"/>
        <c:lblOffset val="100"/>
        <c:baseTimeUnit val="years"/>
      </c:dateAx>
      <c:valAx>
        <c:axId val="98937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93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044-443E-A9CD-2FD18E2A442A}"/>
            </c:ext>
          </c:extLst>
        </c:ser>
        <c:dLbls>
          <c:showLegendKey val="0"/>
          <c:showVal val="0"/>
          <c:showCatName val="0"/>
          <c:showSerName val="0"/>
          <c:showPercent val="0"/>
          <c:showBubbleSize val="0"/>
        </c:dLbls>
        <c:gapWidth val="150"/>
        <c:axId val="99031680"/>
        <c:axId val="99046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12.44</c:v>
                </c:pt>
                <c:pt idx="4">
                  <c:v>16.399999999999999</c:v>
                </c:pt>
              </c:numCache>
            </c:numRef>
          </c:val>
          <c:smooth val="0"/>
          <c:extLst xmlns:c16r2="http://schemas.microsoft.com/office/drawing/2015/06/chart">
            <c:ext xmlns:c16="http://schemas.microsoft.com/office/drawing/2014/chart" uri="{C3380CC4-5D6E-409C-BE32-E72D297353CC}">
              <c16:uniqueId val="{00000001-5044-443E-A9CD-2FD18E2A442A}"/>
            </c:ext>
          </c:extLst>
        </c:ser>
        <c:dLbls>
          <c:showLegendKey val="0"/>
          <c:showVal val="0"/>
          <c:showCatName val="0"/>
          <c:showSerName val="0"/>
          <c:showPercent val="0"/>
          <c:showBubbleSize val="0"/>
        </c:dLbls>
        <c:marker val="1"/>
        <c:smooth val="0"/>
        <c:axId val="99031680"/>
        <c:axId val="99046144"/>
      </c:lineChart>
      <c:dateAx>
        <c:axId val="99031680"/>
        <c:scaling>
          <c:orientation val="minMax"/>
        </c:scaling>
        <c:delete val="1"/>
        <c:axPos val="b"/>
        <c:numFmt formatCode="ge" sourceLinked="1"/>
        <c:majorTickMark val="none"/>
        <c:minorTickMark val="none"/>
        <c:tickLblPos val="none"/>
        <c:crossAx val="99046144"/>
        <c:crosses val="autoZero"/>
        <c:auto val="1"/>
        <c:lblOffset val="100"/>
        <c:baseTimeUnit val="years"/>
      </c:dateAx>
      <c:valAx>
        <c:axId val="99046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03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0</c:v>
                </c:pt>
                <c:pt idx="1">
                  <c:v>0</c:v>
                </c:pt>
                <c:pt idx="2">
                  <c:v>0</c:v>
                </c:pt>
                <c:pt idx="3">
                  <c:v>213.68</c:v>
                </c:pt>
                <c:pt idx="4">
                  <c:v>279.83999999999997</c:v>
                </c:pt>
              </c:numCache>
            </c:numRef>
          </c:val>
          <c:extLst xmlns:c16r2="http://schemas.microsoft.com/office/drawing/2015/06/chart">
            <c:ext xmlns:c16="http://schemas.microsoft.com/office/drawing/2014/chart" uri="{C3380CC4-5D6E-409C-BE32-E72D297353CC}">
              <c16:uniqueId val="{00000000-DE52-4003-AFA9-2AFF2ED36B56}"/>
            </c:ext>
          </c:extLst>
        </c:ser>
        <c:dLbls>
          <c:showLegendKey val="0"/>
          <c:showVal val="0"/>
          <c:showCatName val="0"/>
          <c:showSerName val="0"/>
          <c:showPercent val="0"/>
          <c:showBubbleSize val="0"/>
        </c:dLbls>
        <c:gapWidth val="150"/>
        <c:axId val="99077120"/>
        <c:axId val="99087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371.89</c:v>
                </c:pt>
                <c:pt idx="4">
                  <c:v>293.23</c:v>
                </c:pt>
              </c:numCache>
            </c:numRef>
          </c:val>
          <c:smooth val="0"/>
          <c:extLst xmlns:c16r2="http://schemas.microsoft.com/office/drawing/2015/06/chart">
            <c:ext xmlns:c16="http://schemas.microsoft.com/office/drawing/2014/chart" uri="{C3380CC4-5D6E-409C-BE32-E72D297353CC}">
              <c16:uniqueId val="{00000001-DE52-4003-AFA9-2AFF2ED36B56}"/>
            </c:ext>
          </c:extLst>
        </c:ser>
        <c:dLbls>
          <c:showLegendKey val="0"/>
          <c:showVal val="0"/>
          <c:showCatName val="0"/>
          <c:showSerName val="0"/>
          <c:showPercent val="0"/>
          <c:showBubbleSize val="0"/>
        </c:dLbls>
        <c:marker val="1"/>
        <c:smooth val="0"/>
        <c:axId val="99077120"/>
        <c:axId val="99087488"/>
      </c:lineChart>
      <c:dateAx>
        <c:axId val="99077120"/>
        <c:scaling>
          <c:orientation val="minMax"/>
        </c:scaling>
        <c:delete val="1"/>
        <c:axPos val="b"/>
        <c:numFmt formatCode="ge" sourceLinked="1"/>
        <c:majorTickMark val="none"/>
        <c:minorTickMark val="none"/>
        <c:tickLblPos val="none"/>
        <c:crossAx val="99087488"/>
        <c:crosses val="autoZero"/>
        <c:auto val="1"/>
        <c:lblOffset val="100"/>
        <c:baseTimeUnit val="years"/>
      </c:dateAx>
      <c:valAx>
        <c:axId val="99087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07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0</c:v>
                </c:pt>
                <c:pt idx="1">
                  <c:v>0</c:v>
                </c:pt>
                <c:pt idx="2">
                  <c:v>0</c:v>
                </c:pt>
                <c:pt idx="3">
                  <c:v>997.26</c:v>
                </c:pt>
                <c:pt idx="4">
                  <c:v>1025.76</c:v>
                </c:pt>
              </c:numCache>
            </c:numRef>
          </c:val>
          <c:extLst xmlns:c16r2="http://schemas.microsoft.com/office/drawing/2015/06/chart">
            <c:ext xmlns:c16="http://schemas.microsoft.com/office/drawing/2014/chart" uri="{C3380CC4-5D6E-409C-BE32-E72D297353CC}">
              <c16:uniqueId val="{00000000-C747-49BA-82C0-E3C3C59942C1}"/>
            </c:ext>
          </c:extLst>
        </c:ser>
        <c:dLbls>
          <c:showLegendKey val="0"/>
          <c:showVal val="0"/>
          <c:showCatName val="0"/>
          <c:showSerName val="0"/>
          <c:showPercent val="0"/>
          <c:showBubbleSize val="0"/>
        </c:dLbls>
        <c:gapWidth val="150"/>
        <c:axId val="99188096"/>
        <c:axId val="99190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483.11</c:v>
                </c:pt>
                <c:pt idx="4">
                  <c:v>542.29999999999995</c:v>
                </c:pt>
              </c:numCache>
            </c:numRef>
          </c:val>
          <c:smooth val="0"/>
          <c:extLst xmlns:c16r2="http://schemas.microsoft.com/office/drawing/2015/06/chart">
            <c:ext xmlns:c16="http://schemas.microsoft.com/office/drawing/2014/chart" uri="{C3380CC4-5D6E-409C-BE32-E72D297353CC}">
              <c16:uniqueId val="{00000001-C747-49BA-82C0-E3C3C59942C1}"/>
            </c:ext>
          </c:extLst>
        </c:ser>
        <c:dLbls>
          <c:showLegendKey val="0"/>
          <c:showVal val="0"/>
          <c:showCatName val="0"/>
          <c:showSerName val="0"/>
          <c:showPercent val="0"/>
          <c:showBubbleSize val="0"/>
        </c:dLbls>
        <c:marker val="1"/>
        <c:smooth val="0"/>
        <c:axId val="99188096"/>
        <c:axId val="99190272"/>
      </c:lineChart>
      <c:dateAx>
        <c:axId val="99188096"/>
        <c:scaling>
          <c:orientation val="minMax"/>
        </c:scaling>
        <c:delete val="1"/>
        <c:axPos val="b"/>
        <c:numFmt formatCode="ge" sourceLinked="1"/>
        <c:majorTickMark val="none"/>
        <c:minorTickMark val="none"/>
        <c:tickLblPos val="none"/>
        <c:crossAx val="99190272"/>
        <c:crosses val="autoZero"/>
        <c:auto val="1"/>
        <c:lblOffset val="100"/>
        <c:baseTimeUnit val="years"/>
      </c:dateAx>
      <c:valAx>
        <c:axId val="99190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18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0</c:v>
                </c:pt>
                <c:pt idx="1">
                  <c:v>0</c:v>
                </c:pt>
                <c:pt idx="2">
                  <c:v>0</c:v>
                </c:pt>
                <c:pt idx="3">
                  <c:v>61.03</c:v>
                </c:pt>
                <c:pt idx="4">
                  <c:v>87.39</c:v>
                </c:pt>
              </c:numCache>
            </c:numRef>
          </c:val>
          <c:extLst xmlns:c16r2="http://schemas.microsoft.com/office/drawing/2015/06/chart">
            <c:ext xmlns:c16="http://schemas.microsoft.com/office/drawing/2014/chart" uri="{C3380CC4-5D6E-409C-BE32-E72D297353CC}">
              <c16:uniqueId val="{00000000-5E82-484F-A323-798DB5C3129B}"/>
            </c:ext>
          </c:extLst>
        </c:ser>
        <c:dLbls>
          <c:showLegendKey val="0"/>
          <c:showVal val="0"/>
          <c:showCatName val="0"/>
          <c:showSerName val="0"/>
          <c:showPercent val="0"/>
          <c:showBubbleSize val="0"/>
        </c:dLbls>
        <c:gapWidth val="150"/>
        <c:axId val="99295232"/>
        <c:axId val="99297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93.28</c:v>
                </c:pt>
                <c:pt idx="4">
                  <c:v>87.51</c:v>
                </c:pt>
              </c:numCache>
            </c:numRef>
          </c:val>
          <c:smooth val="0"/>
          <c:extLst xmlns:c16r2="http://schemas.microsoft.com/office/drawing/2015/06/chart">
            <c:ext xmlns:c16="http://schemas.microsoft.com/office/drawing/2014/chart" uri="{C3380CC4-5D6E-409C-BE32-E72D297353CC}">
              <c16:uniqueId val="{00000001-5E82-484F-A323-798DB5C3129B}"/>
            </c:ext>
          </c:extLst>
        </c:ser>
        <c:dLbls>
          <c:showLegendKey val="0"/>
          <c:showVal val="0"/>
          <c:showCatName val="0"/>
          <c:showSerName val="0"/>
          <c:showPercent val="0"/>
          <c:showBubbleSize val="0"/>
        </c:dLbls>
        <c:marker val="1"/>
        <c:smooth val="0"/>
        <c:axId val="99295232"/>
        <c:axId val="99297152"/>
      </c:lineChart>
      <c:dateAx>
        <c:axId val="99295232"/>
        <c:scaling>
          <c:orientation val="minMax"/>
        </c:scaling>
        <c:delete val="1"/>
        <c:axPos val="b"/>
        <c:numFmt formatCode="ge" sourceLinked="1"/>
        <c:majorTickMark val="none"/>
        <c:minorTickMark val="none"/>
        <c:tickLblPos val="none"/>
        <c:crossAx val="99297152"/>
        <c:crosses val="autoZero"/>
        <c:auto val="1"/>
        <c:lblOffset val="100"/>
        <c:baseTimeUnit val="years"/>
      </c:dateAx>
      <c:valAx>
        <c:axId val="99297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29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0</c:v>
                </c:pt>
                <c:pt idx="1">
                  <c:v>0</c:v>
                </c:pt>
                <c:pt idx="2">
                  <c:v>0</c:v>
                </c:pt>
                <c:pt idx="3">
                  <c:v>210.45</c:v>
                </c:pt>
                <c:pt idx="4">
                  <c:v>146.80000000000001</c:v>
                </c:pt>
              </c:numCache>
            </c:numRef>
          </c:val>
          <c:extLst xmlns:c16r2="http://schemas.microsoft.com/office/drawing/2015/06/chart">
            <c:ext xmlns:c16="http://schemas.microsoft.com/office/drawing/2014/chart" uri="{C3380CC4-5D6E-409C-BE32-E72D297353CC}">
              <c16:uniqueId val="{00000000-B7F9-4F34-BF3F-CC7081DA566C}"/>
            </c:ext>
          </c:extLst>
        </c:ser>
        <c:dLbls>
          <c:showLegendKey val="0"/>
          <c:showVal val="0"/>
          <c:showCatName val="0"/>
          <c:showSerName val="0"/>
          <c:showPercent val="0"/>
          <c:showBubbleSize val="0"/>
        </c:dLbls>
        <c:gapWidth val="150"/>
        <c:axId val="99310208"/>
        <c:axId val="9934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208.29</c:v>
                </c:pt>
                <c:pt idx="4">
                  <c:v>218.42</c:v>
                </c:pt>
              </c:numCache>
            </c:numRef>
          </c:val>
          <c:smooth val="0"/>
          <c:extLst xmlns:c16r2="http://schemas.microsoft.com/office/drawing/2015/06/chart">
            <c:ext xmlns:c16="http://schemas.microsoft.com/office/drawing/2014/chart" uri="{C3380CC4-5D6E-409C-BE32-E72D297353CC}">
              <c16:uniqueId val="{00000001-B7F9-4F34-BF3F-CC7081DA566C}"/>
            </c:ext>
          </c:extLst>
        </c:ser>
        <c:dLbls>
          <c:showLegendKey val="0"/>
          <c:showVal val="0"/>
          <c:showCatName val="0"/>
          <c:showSerName val="0"/>
          <c:showPercent val="0"/>
          <c:showBubbleSize val="0"/>
        </c:dLbls>
        <c:marker val="1"/>
        <c:smooth val="0"/>
        <c:axId val="99310208"/>
        <c:axId val="99345152"/>
      </c:lineChart>
      <c:dateAx>
        <c:axId val="99310208"/>
        <c:scaling>
          <c:orientation val="minMax"/>
        </c:scaling>
        <c:delete val="1"/>
        <c:axPos val="b"/>
        <c:numFmt formatCode="ge" sourceLinked="1"/>
        <c:majorTickMark val="none"/>
        <c:minorTickMark val="none"/>
        <c:tickLblPos val="none"/>
        <c:crossAx val="99345152"/>
        <c:crosses val="autoZero"/>
        <c:auto val="1"/>
        <c:lblOffset val="100"/>
        <c:baseTimeUnit val="years"/>
      </c:dateAx>
      <c:valAx>
        <c:axId val="9934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1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8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福島県　矢祭町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その他</v>
      </c>
      <c r="AE8" s="82"/>
      <c r="AF8" s="82"/>
      <c r="AG8" s="82"/>
      <c r="AH8" s="82"/>
      <c r="AI8" s="82"/>
      <c r="AJ8" s="82"/>
      <c r="AK8" s="4"/>
      <c r="AL8" s="70">
        <f>データ!$R$6</f>
        <v>5917</v>
      </c>
      <c r="AM8" s="70"/>
      <c r="AN8" s="70"/>
      <c r="AO8" s="70"/>
      <c r="AP8" s="70"/>
      <c r="AQ8" s="70"/>
      <c r="AR8" s="70"/>
      <c r="AS8" s="70"/>
      <c r="AT8" s="66">
        <f>データ!$S$6</f>
        <v>118.27</v>
      </c>
      <c r="AU8" s="67"/>
      <c r="AV8" s="67"/>
      <c r="AW8" s="67"/>
      <c r="AX8" s="67"/>
      <c r="AY8" s="67"/>
      <c r="AZ8" s="67"/>
      <c r="BA8" s="67"/>
      <c r="BB8" s="69">
        <f>データ!$T$6</f>
        <v>50.03</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62.88</v>
      </c>
      <c r="J10" s="67"/>
      <c r="K10" s="67"/>
      <c r="L10" s="67"/>
      <c r="M10" s="67"/>
      <c r="N10" s="67"/>
      <c r="O10" s="68"/>
      <c r="P10" s="69">
        <f>データ!$P$6</f>
        <v>91.77</v>
      </c>
      <c r="Q10" s="69"/>
      <c r="R10" s="69"/>
      <c r="S10" s="69"/>
      <c r="T10" s="69"/>
      <c r="U10" s="69"/>
      <c r="V10" s="69"/>
      <c r="W10" s="70">
        <f>データ!$Q$6</f>
        <v>2490</v>
      </c>
      <c r="X10" s="70"/>
      <c r="Y10" s="70"/>
      <c r="Z10" s="70"/>
      <c r="AA10" s="70"/>
      <c r="AB10" s="70"/>
      <c r="AC10" s="70"/>
      <c r="AD10" s="2"/>
      <c r="AE10" s="2"/>
      <c r="AF10" s="2"/>
      <c r="AG10" s="2"/>
      <c r="AH10" s="4"/>
      <c r="AI10" s="4"/>
      <c r="AJ10" s="4"/>
      <c r="AK10" s="4"/>
      <c r="AL10" s="70">
        <f>データ!$U$6</f>
        <v>5395</v>
      </c>
      <c r="AM10" s="70"/>
      <c r="AN10" s="70"/>
      <c r="AO10" s="70"/>
      <c r="AP10" s="70"/>
      <c r="AQ10" s="70"/>
      <c r="AR10" s="70"/>
      <c r="AS10" s="70"/>
      <c r="AT10" s="66">
        <f>データ!$V$6</f>
        <v>29.9</v>
      </c>
      <c r="AU10" s="67"/>
      <c r="AV10" s="67"/>
      <c r="AW10" s="67"/>
      <c r="AX10" s="67"/>
      <c r="AY10" s="67"/>
      <c r="AZ10" s="67"/>
      <c r="BA10" s="67"/>
      <c r="BB10" s="69">
        <f>データ!$W$6</f>
        <v>180.43</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117</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116</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gJZRvm6Fn93Yo27T2OQ+BJknvB+p8O6peuiQpGlUVcaUcjfdirB3DlVu6MbNfsFS6CZ20uF9m9QRYo8/68UVJw==" saltValue="NmdQ3kEcgKMFGK2n0nDaC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35</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64</v>
      </c>
      <c r="B4" s="30"/>
      <c r="C4" s="30"/>
      <c r="D4" s="30"/>
      <c r="E4" s="30"/>
      <c r="F4" s="30"/>
      <c r="G4" s="30"/>
      <c r="H4" s="90"/>
      <c r="I4" s="91"/>
      <c r="J4" s="91"/>
      <c r="K4" s="91"/>
      <c r="L4" s="91"/>
      <c r="M4" s="91"/>
      <c r="N4" s="91"/>
      <c r="O4" s="91"/>
      <c r="P4" s="91"/>
      <c r="Q4" s="91"/>
      <c r="R4" s="91"/>
      <c r="S4" s="91"/>
      <c r="T4" s="91"/>
      <c r="U4" s="91"/>
      <c r="V4" s="91"/>
      <c r="W4" s="92"/>
      <c r="X4" s="86" t="s">
        <v>65</v>
      </c>
      <c r="Y4" s="86"/>
      <c r="Z4" s="86"/>
      <c r="AA4" s="86"/>
      <c r="AB4" s="86"/>
      <c r="AC4" s="86"/>
      <c r="AD4" s="86"/>
      <c r="AE4" s="86"/>
      <c r="AF4" s="86"/>
      <c r="AG4" s="86"/>
      <c r="AH4" s="86"/>
      <c r="AI4" s="86" t="s">
        <v>66</v>
      </c>
      <c r="AJ4" s="86"/>
      <c r="AK4" s="86"/>
      <c r="AL4" s="86"/>
      <c r="AM4" s="86"/>
      <c r="AN4" s="86"/>
      <c r="AO4" s="86"/>
      <c r="AP4" s="86"/>
      <c r="AQ4" s="86"/>
      <c r="AR4" s="86"/>
      <c r="AS4" s="86"/>
      <c r="AT4" s="86" t="s">
        <v>67</v>
      </c>
      <c r="AU4" s="86"/>
      <c r="AV4" s="86"/>
      <c r="AW4" s="86"/>
      <c r="AX4" s="86"/>
      <c r="AY4" s="86"/>
      <c r="AZ4" s="86"/>
      <c r="BA4" s="86"/>
      <c r="BB4" s="86"/>
      <c r="BC4" s="86"/>
      <c r="BD4" s="86"/>
      <c r="BE4" s="86" t="s">
        <v>68</v>
      </c>
      <c r="BF4" s="86"/>
      <c r="BG4" s="86"/>
      <c r="BH4" s="86"/>
      <c r="BI4" s="86"/>
      <c r="BJ4" s="86"/>
      <c r="BK4" s="86"/>
      <c r="BL4" s="86"/>
      <c r="BM4" s="86"/>
      <c r="BN4" s="86"/>
      <c r="BO4" s="86"/>
      <c r="BP4" s="86" t="s">
        <v>69</v>
      </c>
      <c r="BQ4" s="86"/>
      <c r="BR4" s="86"/>
      <c r="BS4" s="86"/>
      <c r="BT4" s="86"/>
      <c r="BU4" s="86"/>
      <c r="BV4" s="86"/>
      <c r="BW4" s="86"/>
      <c r="BX4" s="86"/>
      <c r="BY4" s="86"/>
      <c r="BZ4" s="86"/>
      <c r="CA4" s="86" t="s">
        <v>70</v>
      </c>
      <c r="CB4" s="86"/>
      <c r="CC4" s="86"/>
      <c r="CD4" s="86"/>
      <c r="CE4" s="86"/>
      <c r="CF4" s="86"/>
      <c r="CG4" s="86"/>
      <c r="CH4" s="86"/>
      <c r="CI4" s="86"/>
      <c r="CJ4" s="86"/>
      <c r="CK4" s="86"/>
      <c r="CL4" s="86" t="s">
        <v>71</v>
      </c>
      <c r="CM4" s="86"/>
      <c r="CN4" s="86"/>
      <c r="CO4" s="86"/>
      <c r="CP4" s="86"/>
      <c r="CQ4" s="86"/>
      <c r="CR4" s="86"/>
      <c r="CS4" s="86"/>
      <c r="CT4" s="86"/>
      <c r="CU4" s="86"/>
      <c r="CV4" s="86"/>
      <c r="CW4" s="86" t="s">
        <v>72</v>
      </c>
      <c r="CX4" s="86"/>
      <c r="CY4" s="86"/>
      <c r="CZ4" s="86"/>
      <c r="DA4" s="86"/>
      <c r="DB4" s="86"/>
      <c r="DC4" s="86"/>
      <c r="DD4" s="86"/>
      <c r="DE4" s="86"/>
      <c r="DF4" s="86"/>
      <c r="DG4" s="86"/>
      <c r="DH4" s="86" t="s">
        <v>73</v>
      </c>
      <c r="DI4" s="86"/>
      <c r="DJ4" s="86"/>
      <c r="DK4" s="86"/>
      <c r="DL4" s="86"/>
      <c r="DM4" s="86"/>
      <c r="DN4" s="86"/>
      <c r="DO4" s="86"/>
      <c r="DP4" s="86"/>
      <c r="DQ4" s="86"/>
      <c r="DR4" s="86"/>
      <c r="DS4" s="86" t="s">
        <v>74</v>
      </c>
      <c r="DT4" s="86"/>
      <c r="DU4" s="86"/>
      <c r="DV4" s="86"/>
      <c r="DW4" s="86"/>
      <c r="DX4" s="86"/>
      <c r="DY4" s="86"/>
      <c r="DZ4" s="86"/>
      <c r="EA4" s="86"/>
      <c r="EB4" s="86"/>
      <c r="EC4" s="86"/>
      <c r="ED4" s="86" t="s">
        <v>75</v>
      </c>
      <c r="EE4" s="86"/>
      <c r="EF4" s="86"/>
      <c r="EG4" s="86"/>
      <c r="EH4" s="86"/>
      <c r="EI4" s="86"/>
      <c r="EJ4" s="86"/>
      <c r="EK4" s="86"/>
      <c r="EL4" s="86"/>
      <c r="EM4" s="86"/>
      <c r="EN4" s="86"/>
    </row>
    <row r="5" spans="1:144" x14ac:dyDescent="0.15">
      <c r="A5" s="28" t="s">
        <v>76</v>
      </c>
      <c r="B5" s="31"/>
      <c r="C5" s="31"/>
      <c r="D5" s="31"/>
      <c r="E5" s="31"/>
      <c r="F5" s="31"/>
      <c r="G5" s="31"/>
      <c r="H5" s="32" t="s">
        <v>77</v>
      </c>
      <c r="I5" s="32" t="s">
        <v>78</v>
      </c>
      <c r="J5" s="32" t="s">
        <v>79</v>
      </c>
      <c r="K5" s="32" t="s">
        <v>80</v>
      </c>
      <c r="L5" s="32" t="s">
        <v>81</v>
      </c>
      <c r="M5" s="32" t="s">
        <v>5</v>
      </c>
      <c r="N5" s="32" t="s">
        <v>82</v>
      </c>
      <c r="O5" s="32" t="s">
        <v>83</v>
      </c>
      <c r="P5" s="32" t="s">
        <v>84</v>
      </c>
      <c r="Q5" s="32" t="s">
        <v>85</v>
      </c>
      <c r="R5" s="32" t="s">
        <v>86</v>
      </c>
      <c r="S5" s="32" t="s">
        <v>87</v>
      </c>
      <c r="T5" s="32" t="s">
        <v>88</v>
      </c>
      <c r="U5" s="32" t="s">
        <v>89</v>
      </c>
      <c r="V5" s="32" t="s">
        <v>90</v>
      </c>
      <c r="W5" s="32" t="s">
        <v>91</v>
      </c>
      <c r="X5" s="32" t="s">
        <v>92</v>
      </c>
      <c r="Y5" s="32" t="s">
        <v>93</v>
      </c>
      <c r="Z5" s="32" t="s">
        <v>94</v>
      </c>
      <c r="AA5" s="32" t="s">
        <v>95</v>
      </c>
      <c r="AB5" s="32" t="s">
        <v>96</v>
      </c>
      <c r="AC5" s="32" t="s">
        <v>97</v>
      </c>
      <c r="AD5" s="32" t="s">
        <v>98</v>
      </c>
      <c r="AE5" s="32" t="s">
        <v>99</v>
      </c>
      <c r="AF5" s="32" t="s">
        <v>100</v>
      </c>
      <c r="AG5" s="32" t="s">
        <v>101</v>
      </c>
      <c r="AH5" s="32" t="s">
        <v>41</v>
      </c>
      <c r="AI5" s="32" t="s">
        <v>92</v>
      </c>
      <c r="AJ5" s="32" t="s">
        <v>93</v>
      </c>
      <c r="AK5" s="32" t="s">
        <v>94</v>
      </c>
      <c r="AL5" s="32" t="s">
        <v>95</v>
      </c>
      <c r="AM5" s="32" t="s">
        <v>96</v>
      </c>
      <c r="AN5" s="32" t="s">
        <v>97</v>
      </c>
      <c r="AO5" s="32" t="s">
        <v>98</v>
      </c>
      <c r="AP5" s="32" t="s">
        <v>99</v>
      </c>
      <c r="AQ5" s="32" t="s">
        <v>100</v>
      </c>
      <c r="AR5" s="32" t="s">
        <v>101</v>
      </c>
      <c r="AS5" s="32" t="s">
        <v>102</v>
      </c>
      <c r="AT5" s="32" t="s">
        <v>92</v>
      </c>
      <c r="AU5" s="32" t="s">
        <v>93</v>
      </c>
      <c r="AV5" s="32" t="s">
        <v>94</v>
      </c>
      <c r="AW5" s="32" t="s">
        <v>95</v>
      </c>
      <c r="AX5" s="32" t="s">
        <v>96</v>
      </c>
      <c r="AY5" s="32" t="s">
        <v>97</v>
      </c>
      <c r="AZ5" s="32" t="s">
        <v>98</v>
      </c>
      <c r="BA5" s="32" t="s">
        <v>99</v>
      </c>
      <c r="BB5" s="32" t="s">
        <v>100</v>
      </c>
      <c r="BC5" s="32" t="s">
        <v>101</v>
      </c>
      <c r="BD5" s="32" t="s">
        <v>102</v>
      </c>
      <c r="BE5" s="32" t="s">
        <v>92</v>
      </c>
      <c r="BF5" s="32" t="s">
        <v>93</v>
      </c>
      <c r="BG5" s="32" t="s">
        <v>94</v>
      </c>
      <c r="BH5" s="32" t="s">
        <v>95</v>
      </c>
      <c r="BI5" s="32" t="s">
        <v>96</v>
      </c>
      <c r="BJ5" s="32" t="s">
        <v>97</v>
      </c>
      <c r="BK5" s="32" t="s">
        <v>98</v>
      </c>
      <c r="BL5" s="32" t="s">
        <v>99</v>
      </c>
      <c r="BM5" s="32" t="s">
        <v>100</v>
      </c>
      <c r="BN5" s="32" t="s">
        <v>101</v>
      </c>
      <c r="BO5" s="32" t="s">
        <v>102</v>
      </c>
      <c r="BP5" s="32" t="s">
        <v>92</v>
      </c>
      <c r="BQ5" s="32" t="s">
        <v>93</v>
      </c>
      <c r="BR5" s="32" t="s">
        <v>94</v>
      </c>
      <c r="BS5" s="32" t="s">
        <v>95</v>
      </c>
      <c r="BT5" s="32" t="s">
        <v>96</v>
      </c>
      <c r="BU5" s="32" t="s">
        <v>97</v>
      </c>
      <c r="BV5" s="32" t="s">
        <v>98</v>
      </c>
      <c r="BW5" s="32" t="s">
        <v>99</v>
      </c>
      <c r="BX5" s="32" t="s">
        <v>100</v>
      </c>
      <c r="BY5" s="32" t="s">
        <v>101</v>
      </c>
      <c r="BZ5" s="32" t="s">
        <v>102</v>
      </c>
      <c r="CA5" s="32" t="s">
        <v>92</v>
      </c>
      <c r="CB5" s="32" t="s">
        <v>93</v>
      </c>
      <c r="CC5" s="32" t="s">
        <v>94</v>
      </c>
      <c r="CD5" s="32" t="s">
        <v>95</v>
      </c>
      <c r="CE5" s="32" t="s">
        <v>96</v>
      </c>
      <c r="CF5" s="32" t="s">
        <v>97</v>
      </c>
      <c r="CG5" s="32" t="s">
        <v>98</v>
      </c>
      <c r="CH5" s="32" t="s">
        <v>99</v>
      </c>
      <c r="CI5" s="32" t="s">
        <v>100</v>
      </c>
      <c r="CJ5" s="32" t="s">
        <v>101</v>
      </c>
      <c r="CK5" s="32" t="s">
        <v>102</v>
      </c>
      <c r="CL5" s="32" t="s">
        <v>92</v>
      </c>
      <c r="CM5" s="32" t="s">
        <v>93</v>
      </c>
      <c r="CN5" s="32" t="s">
        <v>94</v>
      </c>
      <c r="CO5" s="32" t="s">
        <v>95</v>
      </c>
      <c r="CP5" s="32" t="s">
        <v>96</v>
      </c>
      <c r="CQ5" s="32" t="s">
        <v>97</v>
      </c>
      <c r="CR5" s="32" t="s">
        <v>98</v>
      </c>
      <c r="CS5" s="32" t="s">
        <v>99</v>
      </c>
      <c r="CT5" s="32" t="s">
        <v>100</v>
      </c>
      <c r="CU5" s="32" t="s">
        <v>101</v>
      </c>
      <c r="CV5" s="32" t="s">
        <v>102</v>
      </c>
      <c r="CW5" s="32" t="s">
        <v>92</v>
      </c>
      <c r="CX5" s="32" t="s">
        <v>93</v>
      </c>
      <c r="CY5" s="32" t="s">
        <v>94</v>
      </c>
      <c r="CZ5" s="32" t="s">
        <v>95</v>
      </c>
      <c r="DA5" s="32" t="s">
        <v>96</v>
      </c>
      <c r="DB5" s="32" t="s">
        <v>97</v>
      </c>
      <c r="DC5" s="32" t="s">
        <v>98</v>
      </c>
      <c r="DD5" s="32" t="s">
        <v>99</v>
      </c>
      <c r="DE5" s="32" t="s">
        <v>100</v>
      </c>
      <c r="DF5" s="32" t="s">
        <v>101</v>
      </c>
      <c r="DG5" s="32" t="s">
        <v>102</v>
      </c>
      <c r="DH5" s="32" t="s">
        <v>92</v>
      </c>
      <c r="DI5" s="32" t="s">
        <v>93</v>
      </c>
      <c r="DJ5" s="32" t="s">
        <v>94</v>
      </c>
      <c r="DK5" s="32" t="s">
        <v>95</v>
      </c>
      <c r="DL5" s="32" t="s">
        <v>96</v>
      </c>
      <c r="DM5" s="32" t="s">
        <v>97</v>
      </c>
      <c r="DN5" s="32" t="s">
        <v>98</v>
      </c>
      <c r="DO5" s="32" t="s">
        <v>99</v>
      </c>
      <c r="DP5" s="32" t="s">
        <v>100</v>
      </c>
      <c r="DQ5" s="32" t="s">
        <v>101</v>
      </c>
      <c r="DR5" s="32" t="s">
        <v>102</v>
      </c>
      <c r="DS5" s="32" t="s">
        <v>92</v>
      </c>
      <c r="DT5" s="32" t="s">
        <v>93</v>
      </c>
      <c r="DU5" s="32" t="s">
        <v>94</v>
      </c>
      <c r="DV5" s="32" t="s">
        <v>95</v>
      </c>
      <c r="DW5" s="32" t="s">
        <v>96</v>
      </c>
      <c r="DX5" s="32" t="s">
        <v>97</v>
      </c>
      <c r="DY5" s="32" t="s">
        <v>98</v>
      </c>
      <c r="DZ5" s="32" t="s">
        <v>99</v>
      </c>
      <c r="EA5" s="32" t="s">
        <v>100</v>
      </c>
      <c r="EB5" s="32" t="s">
        <v>101</v>
      </c>
      <c r="EC5" s="32" t="s">
        <v>102</v>
      </c>
      <c r="ED5" s="32" t="s">
        <v>92</v>
      </c>
      <c r="EE5" s="32" t="s">
        <v>93</v>
      </c>
      <c r="EF5" s="32" t="s">
        <v>94</v>
      </c>
      <c r="EG5" s="32" t="s">
        <v>95</v>
      </c>
      <c r="EH5" s="32" t="s">
        <v>96</v>
      </c>
      <c r="EI5" s="32" t="s">
        <v>97</v>
      </c>
      <c r="EJ5" s="32" t="s">
        <v>98</v>
      </c>
      <c r="EK5" s="32" t="s">
        <v>99</v>
      </c>
      <c r="EL5" s="32" t="s">
        <v>100</v>
      </c>
      <c r="EM5" s="32" t="s">
        <v>101</v>
      </c>
      <c r="EN5" s="32" t="s">
        <v>102</v>
      </c>
    </row>
    <row r="6" spans="1:144" s="36" customFormat="1" x14ac:dyDescent="0.15">
      <c r="A6" s="28" t="s">
        <v>103</v>
      </c>
      <c r="B6" s="33">
        <f>B7</f>
        <v>2017</v>
      </c>
      <c r="C6" s="33">
        <f t="shared" ref="C6:W6" si="3">C7</f>
        <v>74829</v>
      </c>
      <c r="D6" s="33">
        <f t="shared" si="3"/>
        <v>46</v>
      </c>
      <c r="E6" s="33">
        <f t="shared" si="3"/>
        <v>1</v>
      </c>
      <c r="F6" s="33">
        <f t="shared" si="3"/>
        <v>0</v>
      </c>
      <c r="G6" s="33">
        <f t="shared" si="3"/>
        <v>1</v>
      </c>
      <c r="H6" s="33" t="str">
        <f t="shared" si="3"/>
        <v>福島県　矢祭町</v>
      </c>
      <c r="I6" s="33" t="str">
        <f t="shared" si="3"/>
        <v>法適用</v>
      </c>
      <c r="J6" s="33" t="str">
        <f t="shared" si="3"/>
        <v>水道事業</v>
      </c>
      <c r="K6" s="33" t="str">
        <f t="shared" si="3"/>
        <v>末端給水事業</v>
      </c>
      <c r="L6" s="33" t="str">
        <f t="shared" si="3"/>
        <v>A8</v>
      </c>
      <c r="M6" s="33" t="str">
        <f t="shared" si="3"/>
        <v>その他</v>
      </c>
      <c r="N6" s="34" t="str">
        <f t="shared" si="3"/>
        <v>-</v>
      </c>
      <c r="O6" s="34">
        <f t="shared" si="3"/>
        <v>62.88</v>
      </c>
      <c r="P6" s="34">
        <f t="shared" si="3"/>
        <v>91.77</v>
      </c>
      <c r="Q6" s="34">
        <f t="shared" si="3"/>
        <v>2490</v>
      </c>
      <c r="R6" s="34">
        <f t="shared" si="3"/>
        <v>5917</v>
      </c>
      <c r="S6" s="34">
        <f t="shared" si="3"/>
        <v>118.27</v>
      </c>
      <c r="T6" s="34">
        <f t="shared" si="3"/>
        <v>50.03</v>
      </c>
      <c r="U6" s="34">
        <f t="shared" si="3"/>
        <v>5395</v>
      </c>
      <c r="V6" s="34">
        <f t="shared" si="3"/>
        <v>29.9</v>
      </c>
      <c r="W6" s="34">
        <f t="shared" si="3"/>
        <v>180.43</v>
      </c>
      <c r="X6" s="35" t="str">
        <f>IF(X7="",NA(),X7)</f>
        <v>-</v>
      </c>
      <c r="Y6" s="35" t="str">
        <f t="shared" ref="Y6:AG6" si="4">IF(Y7="",NA(),Y7)</f>
        <v>-</v>
      </c>
      <c r="Z6" s="35" t="str">
        <f t="shared" si="4"/>
        <v>-</v>
      </c>
      <c r="AA6" s="35">
        <f t="shared" si="4"/>
        <v>145.84</v>
      </c>
      <c r="AB6" s="35">
        <f t="shared" si="4"/>
        <v>121.5</v>
      </c>
      <c r="AC6" s="35" t="str">
        <f t="shared" si="4"/>
        <v>-</v>
      </c>
      <c r="AD6" s="35" t="str">
        <f t="shared" si="4"/>
        <v>-</v>
      </c>
      <c r="AE6" s="35" t="str">
        <f t="shared" si="4"/>
        <v>-</v>
      </c>
      <c r="AF6" s="35">
        <f t="shared" si="4"/>
        <v>107.95</v>
      </c>
      <c r="AG6" s="35">
        <f t="shared" si="4"/>
        <v>104.47</v>
      </c>
      <c r="AH6" s="34" t="str">
        <f>IF(AH7="","",IF(AH7="-","【-】","【"&amp;SUBSTITUTE(TEXT(AH7,"#,##0.00"),"-","△")&amp;"】"))</f>
        <v>【113.39】</v>
      </c>
      <c r="AI6" s="35" t="str">
        <f>IF(AI7="",NA(),AI7)</f>
        <v>-</v>
      </c>
      <c r="AJ6" s="35" t="str">
        <f t="shared" ref="AJ6:AR6" si="5">IF(AJ7="",NA(),AJ7)</f>
        <v>-</v>
      </c>
      <c r="AK6" s="35" t="str">
        <f t="shared" si="5"/>
        <v>-</v>
      </c>
      <c r="AL6" s="34">
        <f t="shared" si="5"/>
        <v>0</v>
      </c>
      <c r="AM6" s="34">
        <f t="shared" si="5"/>
        <v>0</v>
      </c>
      <c r="AN6" s="35" t="str">
        <f t="shared" si="5"/>
        <v>-</v>
      </c>
      <c r="AO6" s="35" t="str">
        <f t="shared" si="5"/>
        <v>-</v>
      </c>
      <c r="AP6" s="35" t="str">
        <f t="shared" si="5"/>
        <v>-</v>
      </c>
      <c r="AQ6" s="35">
        <f t="shared" si="5"/>
        <v>12.44</v>
      </c>
      <c r="AR6" s="35">
        <f t="shared" si="5"/>
        <v>16.399999999999999</v>
      </c>
      <c r="AS6" s="34" t="str">
        <f>IF(AS7="","",IF(AS7="-","【-】","【"&amp;SUBSTITUTE(TEXT(AS7,"#,##0.00"),"-","△")&amp;"】"))</f>
        <v>【0.85】</v>
      </c>
      <c r="AT6" s="35" t="str">
        <f>IF(AT7="",NA(),AT7)</f>
        <v>-</v>
      </c>
      <c r="AU6" s="35" t="str">
        <f t="shared" ref="AU6:BC6" si="6">IF(AU7="",NA(),AU7)</f>
        <v>-</v>
      </c>
      <c r="AV6" s="35" t="str">
        <f t="shared" si="6"/>
        <v>-</v>
      </c>
      <c r="AW6" s="35">
        <f t="shared" si="6"/>
        <v>213.68</v>
      </c>
      <c r="AX6" s="35">
        <f t="shared" si="6"/>
        <v>279.83999999999997</v>
      </c>
      <c r="AY6" s="35" t="str">
        <f t="shared" si="6"/>
        <v>-</v>
      </c>
      <c r="AZ6" s="35" t="str">
        <f t="shared" si="6"/>
        <v>-</v>
      </c>
      <c r="BA6" s="35" t="str">
        <f t="shared" si="6"/>
        <v>-</v>
      </c>
      <c r="BB6" s="35">
        <f t="shared" si="6"/>
        <v>371.89</v>
      </c>
      <c r="BC6" s="35">
        <f t="shared" si="6"/>
        <v>293.23</v>
      </c>
      <c r="BD6" s="34" t="str">
        <f>IF(BD7="","",IF(BD7="-","【-】","【"&amp;SUBSTITUTE(TEXT(BD7,"#,##0.00"),"-","△")&amp;"】"))</f>
        <v>【264.34】</v>
      </c>
      <c r="BE6" s="35" t="str">
        <f>IF(BE7="",NA(),BE7)</f>
        <v>-</v>
      </c>
      <c r="BF6" s="35" t="str">
        <f t="shared" ref="BF6:BN6" si="7">IF(BF7="",NA(),BF7)</f>
        <v>-</v>
      </c>
      <c r="BG6" s="35" t="str">
        <f t="shared" si="7"/>
        <v>-</v>
      </c>
      <c r="BH6" s="35">
        <f t="shared" si="7"/>
        <v>997.26</v>
      </c>
      <c r="BI6" s="35">
        <f t="shared" si="7"/>
        <v>1025.76</v>
      </c>
      <c r="BJ6" s="35" t="str">
        <f t="shared" si="7"/>
        <v>-</v>
      </c>
      <c r="BK6" s="35" t="str">
        <f t="shared" si="7"/>
        <v>-</v>
      </c>
      <c r="BL6" s="35" t="str">
        <f t="shared" si="7"/>
        <v>-</v>
      </c>
      <c r="BM6" s="35">
        <f t="shared" si="7"/>
        <v>483.11</v>
      </c>
      <c r="BN6" s="35">
        <f t="shared" si="7"/>
        <v>542.29999999999995</v>
      </c>
      <c r="BO6" s="34" t="str">
        <f>IF(BO7="","",IF(BO7="-","【-】","【"&amp;SUBSTITUTE(TEXT(BO7,"#,##0.00"),"-","△")&amp;"】"))</f>
        <v>【274.27】</v>
      </c>
      <c r="BP6" s="35" t="str">
        <f>IF(BP7="",NA(),BP7)</f>
        <v>-</v>
      </c>
      <c r="BQ6" s="35" t="str">
        <f t="shared" ref="BQ6:BY6" si="8">IF(BQ7="",NA(),BQ7)</f>
        <v>-</v>
      </c>
      <c r="BR6" s="35" t="str">
        <f t="shared" si="8"/>
        <v>-</v>
      </c>
      <c r="BS6" s="35">
        <f t="shared" si="8"/>
        <v>61.03</v>
      </c>
      <c r="BT6" s="35">
        <f t="shared" si="8"/>
        <v>87.39</v>
      </c>
      <c r="BU6" s="35" t="str">
        <f t="shared" si="8"/>
        <v>-</v>
      </c>
      <c r="BV6" s="35" t="str">
        <f t="shared" si="8"/>
        <v>-</v>
      </c>
      <c r="BW6" s="35" t="str">
        <f t="shared" si="8"/>
        <v>-</v>
      </c>
      <c r="BX6" s="35">
        <f t="shared" si="8"/>
        <v>93.28</v>
      </c>
      <c r="BY6" s="35">
        <f t="shared" si="8"/>
        <v>87.51</v>
      </c>
      <c r="BZ6" s="34" t="str">
        <f>IF(BZ7="","",IF(BZ7="-","【-】","【"&amp;SUBSTITUTE(TEXT(BZ7,"#,##0.00"),"-","△")&amp;"】"))</f>
        <v>【104.36】</v>
      </c>
      <c r="CA6" s="35" t="str">
        <f>IF(CA7="",NA(),CA7)</f>
        <v>-</v>
      </c>
      <c r="CB6" s="35" t="str">
        <f t="shared" ref="CB6:CJ6" si="9">IF(CB7="",NA(),CB7)</f>
        <v>-</v>
      </c>
      <c r="CC6" s="35" t="str">
        <f t="shared" si="9"/>
        <v>-</v>
      </c>
      <c r="CD6" s="35">
        <f t="shared" si="9"/>
        <v>210.45</v>
      </c>
      <c r="CE6" s="35">
        <f t="shared" si="9"/>
        <v>146.80000000000001</v>
      </c>
      <c r="CF6" s="35" t="str">
        <f t="shared" si="9"/>
        <v>-</v>
      </c>
      <c r="CG6" s="35" t="str">
        <f t="shared" si="9"/>
        <v>-</v>
      </c>
      <c r="CH6" s="35" t="str">
        <f t="shared" si="9"/>
        <v>-</v>
      </c>
      <c r="CI6" s="35">
        <f t="shared" si="9"/>
        <v>208.29</v>
      </c>
      <c r="CJ6" s="35">
        <f t="shared" si="9"/>
        <v>218.42</v>
      </c>
      <c r="CK6" s="34" t="str">
        <f>IF(CK7="","",IF(CK7="-","【-】","【"&amp;SUBSTITUTE(TEXT(CK7,"#,##0.00"),"-","△")&amp;"】"))</f>
        <v>【165.71】</v>
      </c>
      <c r="CL6" s="35" t="str">
        <f>IF(CL7="",NA(),CL7)</f>
        <v>-</v>
      </c>
      <c r="CM6" s="35" t="str">
        <f t="shared" ref="CM6:CU6" si="10">IF(CM7="",NA(),CM7)</f>
        <v>-</v>
      </c>
      <c r="CN6" s="35" t="str">
        <f t="shared" si="10"/>
        <v>-</v>
      </c>
      <c r="CO6" s="35">
        <f t="shared" si="10"/>
        <v>57.45</v>
      </c>
      <c r="CP6" s="35">
        <f t="shared" si="10"/>
        <v>59.55</v>
      </c>
      <c r="CQ6" s="35" t="str">
        <f t="shared" si="10"/>
        <v>-</v>
      </c>
      <c r="CR6" s="35" t="str">
        <f t="shared" si="10"/>
        <v>-</v>
      </c>
      <c r="CS6" s="35" t="str">
        <f t="shared" si="10"/>
        <v>-</v>
      </c>
      <c r="CT6" s="35">
        <f t="shared" si="10"/>
        <v>49.32</v>
      </c>
      <c r="CU6" s="35">
        <f t="shared" si="10"/>
        <v>50.24</v>
      </c>
      <c r="CV6" s="34" t="str">
        <f>IF(CV7="","",IF(CV7="-","【-】","【"&amp;SUBSTITUTE(TEXT(CV7,"#,##0.00"),"-","△")&amp;"】"))</f>
        <v>【60.41】</v>
      </c>
      <c r="CW6" s="35" t="str">
        <f>IF(CW7="",NA(),CW7)</f>
        <v>-</v>
      </c>
      <c r="CX6" s="35" t="str">
        <f t="shared" ref="CX6:DF6" si="11">IF(CX7="",NA(),CX7)</f>
        <v>-</v>
      </c>
      <c r="CY6" s="35" t="str">
        <f t="shared" si="11"/>
        <v>-</v>
      </c>
      <c r="CZ6" s="35">
        <f t="shared" si="11"/>
        <v>76.53</v>
      </c>
      <c r="DA6" s="35">
        <f t="shared" si="11"/>
        <v>72.739999999999995</v>
      </c>
      <c r="DB6" s="35" t="str">
        <f t="shared" si="11"/>
        <v>-</v>
      </c>
      <c r="DC6" s="35" t="str">
        <f t="shared" si="11"/>
        <v>-</v>
      </c>
      <c r="DD6" s="35" t="str">
        <f t="shared" si="11"/>
        <v>-</v>
      </c>
      <c r="DE6" s="35">
        <f t="shared" si="11"/>
        <v>79.34</v>
      </c>
      <c r="DF6" s="35">
        <f t="shared" si="11"/>
        <v>78.650000000000006</v>
      </c>
      <c r="DG6" s="34" t="str">
        <f>IF(DG7="","",IF(DG7="-","【-】","【"&amp;SUBSTITUTE(TEXT(DG7,"#,##0.00"),"-","△")&amp;"】"))</f>
        <v>【89.93】</v>
      </c>
      <c r="DH6" s="35" t="str">
        <f>IF(DH7="",NA(),DH7)</f>
        <v>-</v>
      </c>
      <c r="DI6" s="35" t="str">
        <f t="shared" ref="DI6:DQ6" si="12">IF(DI7="",NA(),DI7)</f>
        <v>-</v>
      </c>
      <c r="DJ6" s="35" t="str">
        <f t="shared" si="12"/>
        <v>-</v>
      </c>
      <c r="DK6" s="35">
        <f t="shared" si="12"/>
        <v>46.49</v>
      </c>
      <c r="DL6" s="35">
        <f t="shared" si="12"/>
        <v>46.49</v>
      </c>
      <c r="DM6" s="35" t="str">
        <f t="shared" si="12"/>
        <v>-</v>
      </c>
      <c r="DN6" s="35" t="str">
        <f t="shared" si="12"/>
        <v>-</v>
      </c>
      <c r="DO6" s="35" t="str">
        <f t="shared" si="12"/>
        <v>-</v>
      </c>
      <c r="DP6" s="35">
        <f t="shared" si="12"/>
        <v>48.3</v>
      </c>
      <c r="DQ6" s="35">
        <f t="shared" si="12"/>
        <v>45.14</v>
      </c>
      <c r="DR6" s="34" t="str">
        <f>IF(DR7="","",IF(DR7="-","【-】","【"&amp;SUBSTITUTE(TEXT(DR7,"#,##0.00"),"-","△")&amp;"】"))</f>
        <v>【48.12】</v>
      </c>
      <c r="DS6" s="35" t="str">
        <f>IF(DS7="",NA(),DS7)</f>
        <v>-</v>
      </c>
      <c r="DT6" s="35" t="str">
        <f t="shared" ref="DT6:EB6" si="13">IF(DT7="",NA(),DT7)</f>
        <v>-</v>
      </c>
      <c r="DU6" s="35" t="str">
        <f t="shared" si="13"/>
        <v>-</v>
      </c>
      <c r="DV6" s="34">
        <f t="shared" si="13"/>
        <v>0</v>
      </c>
      <c r="DW6" s="34">
        <f t="shared" si="13"/>
        <v>0</v>
      </c>
      <c r="DX6" s="35" t="str">
        <f t="shared" si="13"/>
        <v>-</v>
      </c>
      <c r="DY6" s="35" t="str">
        <f t="shared" si="13"/>
        <v>-</v>
      </c>
      <c r="DZ6" s="35" t="str">
        <f t="shared" si="13"/>
        <v>-</v>
      </c>
      <c r="EA6" s="35">
        <f t="shared" si="13"/>
        <v>12.43</v>
      </c>
      <c r="EB6" s="35">
        <f t="shared" si="13"/>
        <v>13.58</v>
      </c>
      <c r="EC6" s="34" t="str">
        <f>IF(EC7="","",IF(EC7="-","【-】","【"&amp;SUBSTITUTE(TEXT(EC7,"#,##0.00"),"-","△")&amp;"】"))</f>
        <v>【15.89】</v>
      </c>
      <c r="ED6" s="35" t="str">
        <f>IF(ED7="",NA(),ED7)</f>
        <v>-</v>
      </c>
      <c r="EE6" s="35" t="str">
        <f t="shared" ref="EE6:EM6" si="14">IF(EE7="",NA(),EE7)</f>
        <v>-</v>
      </c>
      <c r="EF6" s="35" t="str">
        <f t="shared" si="14"/>
        <v>-</v>
      </c>
      <c r="EG6" s="34">
        <f t="shared" si="14"/>
        <v>0</v>
      </c>
      <c r="EH6" s="34">
        <f t="shared" si="14"/>
        <v>0</v>
      </c>
      <c r="EI6" s="35" t="str">
        <f t="shared" si="14"/>
        <v>-</v>
      </c>
      <c r="EJ6" s="35" t="str">
        <f t="shared" si="14"/>
        <v>-</v>
      </c>
      <c r="EK6" s="35" t="str">
        <f t="shared" si="14"/>
        <v>-</v>
      </c>
      <c r="EL6" s="35">
        <f t="shared" si="14"/>
        <v>0.46</v>
      </c>
      <c r="EM6" s="35">
        <f t="shared" si="14"/>
        <v>0.44</v>
      </c>
      <c r="EN6" s="34" t="str">
        <f>IF(EN7="","",IF(EN7="-","【-】","【"&amp;SUBSTITUTE(TEXT(EN7,"#,##0.00"),"-","△")&amp;"】"))</f>
        <v>【0.69】</v>
      </c>
    </row>
    <row r="7" spans="1:144" s="36" customFormat="1" x14ac:dyDescent="0.15">
      <c r="A7" s="28"/>
      <c r="B7" s="37">
        <v>2017</v>
      </c>
      <c r="C7" s="37">
        <v>74829</v>
      </c>
      <c r="D7" s="37">
        <v>46</v>
      </c>
      <c r="E7" s="37">
        <v>1</v>
      </c>
      <c r="F7" s="37">
        <v>0</v>
      </c>
      <c r="G7" s="37">
        <v>1</v>
      </c>
      <c r="H7" s="37" t="s">
        <v>104</v>
      </c>
      <c r="I7" s="37" t="s">
        <v>105</v>
      </c>
      <c r="J7" s="37" t="s">
        <v>106</v>
      </c>
      <c r="K7" s="37" t="s">
        <v>107</v>
      </c>
      <c r="L7" s="37" t="s">
        <v>108</v>
      </c>
      <c r="M7" s="37" t="s">
        <v>109</v>
      </c>
      <c r="N7" s="38" t="s">
        <v>110</v>
      </c>
      <c r="O7" s="38">
        <v>62.88</v>
      </c>
      <c r="P7" s="38">
        <v>91.77</v>
      </c>
      <c r="Q7" s="38">
        <v>2490</v>
      </c>
      <c r="R7" s="38">
        <v>5917</v>
      </c>
      <c r="S7" s="38">
        <v>118.27</v>
      </c>
      <c r="T7" s="38">
        <v>50.03</v>
      </c>
      <c r="U7" s="38">
        <v>5395</v>
      </c>
      <c r="V7" s="38">
        <v>29.9</v>
      </c>
      <c r="W7" s="38">
        <v>180.43</v>
      </c>
      <c r="X7" s="38" t="s">
        <v>110</v>
      </c>
      <c r="Y7" s="38" t="s">
        <v>110</v>
      </c>
      <c r="Z7" s="38" t="s">
        <v>110</v>
      </c>
      <c r="AA7" s="38">
        <v>145.84</v>
      </c>
      <c r="AB7" s="38">
        <v>121.5</v>
      </c>
      <c r="AC7" s="38" t="s">
        <v>110</v>
      </c>
      <c r="AD7" s="38" t="s">
        <v>110</v>
      </c>
      <c r="AE7" s="38" t="s">
        <v>110</v>
      </c>
      <c r="AF7" s="38">
        <v>107.95</v>
      </c>
      <c r="AG7" s="38">
        <v>104.47</v>
      </c>
      <c r="AH7" s="38">
        <v>113.39</v>
      </c>
      <c r="AI7" s="38" t="s">
        <v>110</v>
      </c>
      <c r="AJ7" s="38" t="s">
        <v>110</v>
      </c>
      <c r="AK7" s="38" t="s">
        <v>110</v>
      </c>
      <c r="AL7" s="38">
        <v>0</v>
      </c>
      <c r="AM7" s="38">
        <v>0</v>
      </c>
      <c r="AN7" s="38" t="s">
        <v>110</v>
      </c>
      <c r="AO7" s="38" t="s">
        <v>110</v>
      </c>
      <c r="AP7" s="38" t="s">
        <v>110</v>
      </c>
      <c r="AQ7" s="38">
        <v>12.44</v>
      </c>
      <c r="AR7" s="38">
        <v>16.399999999999999</v>
      </c>
      <c r="AS7" s="38">
        <v>0.85</v>
      </c>
      <c r="AT7" s="38" t="s">
        <v>110</v>
      </c>
      <c r="AU7" s="38" t="s">
        <v>110</v>
      </c>
      <c r="AV7" s="38" t="s">
        <v>110</v>
      </c>
      <c r="AW7" s="38">
        <v>213.68</v>
      </c>
      <c r="AX7" s="38">
        <v>279.83999999999997</v>
      </c>
      <c r="AY7" s="38" t="s">
        <v>110</v>
      </c>
      <c r="AZ7" s="38" t="s">
        <v>110</v>
      </c>
      <c r="BA7" s="38" t="s">
        <v>110</v>
      </c>
      <c r="BB7" s="38">
        <v>371.89</v>
      </c>
      <c r="BC7" s="38">
        <v>293.23</v>
      </c>
      <c r="BD7" s="38">
        <v>264.33999999999997</v>
      </c>
      <c r="BE7" s="38" t="s">
        <v>110</v>
      </c>
      <c r="BF7" s="38" t="s">
        <v>110</v>
      </c>
      <c r="BG7" s="38" t="s">
        <v>110</v>
      </c>
      <c r="BH7" s="38">
        <v>997.26</v>
      </c>
      <c r="BI7" s="38">
        <v>1025.76</v>
      </c>
      <c r="BJ7" s="38" t="s">
        <v>110</v>
      </c>
      <c r="BK7" s="38" t="s">
        <v>110</v>
      </c>
      <c r="BL7" s="38" t="s">
        <v>110</v>
      </c>
      <c r="BM7" s="38">
        <v>483.11</v>
      </c>
      <c r="BN7" s="38">
        <v>542.29999999999995</v>
      </c>
      <c r="BO7" s="38">
        <v>274.27</v>
      </c>
      <c r="BP7" s="38" t="s">
        <v>110</v>
      </c>
      <c r="BQ7" s="38" t="s">
        <v>110</v>
      </c>
      <c r="BR7" s="38" t="s">
        <v>110</v>
      </c>
      <c r="BS7" s="38">
        <v>61.03</v>
      </c>
      <c r="BT7" s="38">
        <v>87.39</v>
      </c>
      <c r="BU7" s="38" t="s">
        <v>110</v>
      </c>
      <c r="BV7" s="38" t="s">
        <v>110</v>
      </c>
      <c r="BW7" s="38" t="s">
        <v>110</v>
      </c>
      <c r="BX7" s="38">
        <v>93.28</v>
      </c>
      <c r="BY7" s="38">
        <v>87.51</v>
      </c>
      <c r="BZ7" s="38">
        <v>104.36</v>
      </c>
      <c r="CA7" s="38" t="s">
        <v>110</v>
      </c>
      <c r="CB7" s="38" t="s">
        <v>110</v>
      </c>
      <c r="CC7" s="38" t="s">
        <v>110</v>
      </c>
      <c r="CD7" s="38">
        <v>210.45</v>
      </c>
      <c r="CE7" s="38">
        <v>146.80000000000001</v>
      </c>
      <c r="CF7" s="38" t="s">
        <v>110</v>
      </c>
      <c r="CG7" s="38" t="s">
        <v>110</v>
      </c>
      <c r="CH7" s="38" t="s">
        <v>110</v>
      </c>
      <c r="CI7" s="38">
        <v>208.29</v>
      </c>
      <c r="CJ7" s="38">
        <v>218.42</v>
      </c>
      <c r="CK7" s="38">
        <v>165.71</v>
      </c>
      <c r="CL7" s="38" t="s">
        <v>110</v>
      </c>
      <c r="CM7" s="38" t="s">
        <v>110</v>
      </c>
      <c r="CN7" s="38" t="s">
        <v>110</v>
      </c>
      <c r="CO7" s="38">
        <v>57.45</v>
      </c>
      <c r="CP7" s="38">
        <v>59.55</v>
      </c>
      <c r="CQ7" s="38" t="s">
        <v>110</v>
      </c>
      <c r="CR7" s="38" t="s">
        <v>110</v>
      </c>
      <c r="CS7" s="38" t="s">
        <v>110</v>
      </c>
      <c r="CT7" s="38">
        <v>49.32</v>
      </c>
      <c r="CU7" s="38">
        <v>50.24</v>
      </c>
      <c r="CV7" s="38">
        <v>60.41</v>
      </c>
      <c r="CW7" s="38" t="s">
        <v>110</v>
      </c>
      <c r="CX7" s="38" t="s">
        <v>110</v>
      </c>
      <c r="CY7" s="38" t="s">
        <v>110</v>
      </c>
      <c r="CZ7" s="38">
        <v>76.53</v>
      </c>
      <c r="DA7" s="38">
        <v>72.739999999999995</v>
      </c>
      <c r="DB7" s="38" t="s">
        <v>110</v>
      </c>
      <c r="DC7" s="38" t="s">
        <v>110</v>
      </c>
      <c r="DD7" s="38" t="s">
        <v>110</v>
      </c>
      <c r="DE7" s="38">
        <v>79.34</v>
      </c>
      <c r="DF7" s="38">
        <v>78.650000000000006</v>
      </c>
      <c r="DG7" s="38">
        <v>89.93</v>
      </c>
      <c r="DH7" s="38" t="s">
        <v>110</v>
      </c>
      <c r="DI7" s="38" t="s">
        <v>110</v>
      </c>
      <c r="DJ7" s="38" t="s">
        <v>110</v>
      </c>
      <c r="DK7" s="38">
        <v>46.49</v>
      </c>
      <c r="DL7" s="38">
        <v>46.49</v>
      </c>
      <c r="DM7" s="38" t="s">
        <v>110</v>
      </c>
      <c r="DN7" s="38" t="s">
        <v>110</v>
      </c>
      <c r="DO7" s="38" t="s">
        <v>110</v>
      </c>
      <c r="DP7" s="38">
        <v>48.3</v>
      </c>
      <c r="DQ7" s="38">
        <v>45.14</v>
      </c>
      <c r="DR7" s="38">
        <v>48.12</v>
      </c>
      <c r="DS7" s="38" t="s">
        <v>110</v>
      </c>
      <c r="DT7" s="38" t="s">
        <v>110</v>
      </c>
      <c r="DU7" s="38" t="s">
        <v>110</v>
      </c>
      <c r="DV7" s="38">
        <v>0</v>
      </c>
      <c r="DW7" s="38">
        <v>0</v>
      </c>
      <c r="DX7" s="38" t="s">
        <v>110</v>
      </c>
      <c r="DY7" s="38" t="s">
        <v>110</v>
      </c>
      <c r="DZ7" s="38" t="s">
        <v>110</v>
      </c>
      <c r="EA7" s="38">
        <v>12.43</v>
      </c>
      <c r="EB7" s="38">
        <v>13.58</v>
      </c>
      <c r="EC7" s="38">
        <v>15.89</v>
      </c>
      <c r="ED7" s="38" t="s">
        <v>110</v>
      </c>
      <c r="EE7" s="38" t="s">
        <v>110</v>
      </c>
      <c r="EF7" s="38" t="s">
        <v>110</v>
      </c>
      <c r="EG7" s="38">
        <v>0</v>
      </c>
      <c r="EH7" s="38">
        <v>0</v>
      </c>
      <c r="EI7" s="38" t="s">
        <v>110</v>
      </c>
      <c r="EJ7" s="38" t="s">
        <v>110</v>
      </c>
      <c r="EK7" s="38" t="s">
        <v>110</v>
      </c>
      <c r="EL7" s="38">
        <v>0.46</v>
      </c>
      <c r="EM7" s="38">
        <v>0.44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2019-01-30T06:25:18Z</cp:lastPrinted>
  <dcterms:created xsi:type="dcterms:W3CDTF">2018-12-03T08:27:26Z</dcterms:created>
  <dcterms:modified xsi:type="dcterms:W3CDTF">2019-02-14T02:27:16Z</dcterms:modified>
  <cp:category/>
</cp:coreProperties>
</file>