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20460" windowHeight="76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<sst xmlns="http://schemas.openxmlformats.org/spreadsheetml/2006/main" count="232" uniqueCount="120">
  <si>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</si>
  <si>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</si>
  <si>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</si>
  <si>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</si>
  <si>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</si>
  <si>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</si>
  <si>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</si>
  <si>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</si>
  <si>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</si>
  <si>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</si>
  <si>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</si>
  <si>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</si>
  <si>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</si>
  <si>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</si>
  <si>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</si>
  <si>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</si>
  <si>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</si>
  <si>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</si>
  <si>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</si>
  <si>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</si>
  <si>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</si>
  <si>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</si>
  <si>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</si>
  <si>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</si>
  <si>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</si>
  <si>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</si>
  <si>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</si>
  <si>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</si>
  <si>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</si>
  <si>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</si>
  <si>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</si>
  <si>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</si>
  <si>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</si>
  <si>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</si>
  <si>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</si>
  <si>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</si>
  <si>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</si>
  <si>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</si>
  <si>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</si>
  <si>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</si>
  <si>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</si>
  <si>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</si>
  <si>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</si>
  <si>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</si>
  <si>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</si>
  <si>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</si>
  <si>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</si>
  <si>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</si>
  <si>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</si>
  <si>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</si>
  <si>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</si>
  <si>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</si>
  <si>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</si>
  <si>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</si>
  <si>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</si>
  <si>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</si>
  <si>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</si>
  <si>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</si>
  <si>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</si>
  <si>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</si>
  <si>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</si>
  <si>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</si>
  <si>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</si>
  <si>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</si>
  <si>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</si>
  <si>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</si>
  <si>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</si>
  <si>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</si>
  <si>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</si>
  <si>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</si>
  <si>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</si>
  <si>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</si>
  <si>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</si>
  <si>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</si>
  <si>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</si>
  <si>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</si>
  <si>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</si>
  <si>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</si>
  <si>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</si>
  <si>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</si>
  <si>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</si>
  <si>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</si>
  <si>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</si>
  <si>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</si>
  <si>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</si>
  <si>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</si>
  <si>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</si>
  <si>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</si>
  <si>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</si>
  <si>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</si>
  <si>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</si>
  <si>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</si>
  <si>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</si>
  <si>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</si>
  <si>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</si>
  <si>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</si>
  <si>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</si>
  <si>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</si>
  <si>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</si>
  <si>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</si>
  <si>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</si>
  <si>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</si>
  <si>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</si>
  <si>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</si>
  <si>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</si>
  <si>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</si>
  <si>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</si>
  <si>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</si>
  <si>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</si>
  <si>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</si>
  <si>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</si>
  <si>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</si>
  <si>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</si>
  <si>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</si>
  <si>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</si>
  <si>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</si>
  <si>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</si>
  <si>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給水原価が減額となり、料金回収率が増加している。また、経常収支比率も増加していることで改善傾向にある。　　　　　　　　　　　　　　　　　　　　　　　　　　　しかし、いずれも類似団体と比較すると依然として低水準にあることから、更なる経費節減、料金改定の検討等により、財源確保の方策を見出し、経営の健全化を図る必要がある。　　　　　　　　　　　　　　　　　　　　　　　施設利用率については高水準を維持しており、有収率も微増傾向にあるが、有収率に関しては類似団体平均よりも低いことから、漏水等による水の損失が懸念される。管路更新計画を策定し、漏水調査・管路更新事業の実施による効率的な事業運営が必要である。　　　　　　　　　　　　　　　　　　　　　　　　　　　　　　　　　　　　　　また、経営戦略の進捗管理・見直しを行い経営基盤の強化、経営効率の向上を図る。　　　　　　　　　　　　　　　　　　　　</t>
    <rPh sb="0" eb="2">
      <t>キュウスイ</t>
    </rPh>
    <rPh sb="2" eb="4">
      <t>ゲンカ</t>
    </rPh>
    <rPh sb="5" eb="7">
      <t>ゲンガク</t>
    </rPh>
    <rPh sb="11" eb="13">
      <t>リョウキン</t>
    </rPh>
    <rPh sb="13" eb="15">
      <t>カイシュウ</t>
    </rPh>
    <rPh sb="15" eb="16">
      <t>リツ</t>
    </rPh>
    <rPh sb="17" eb="19">
      <t>ゾウカ</t>
    </rPh>
    <rPh sb="27" eb="29">
      <t>ケイジョウ</t>
    </rPh>
    <rPh sb="29" eb="31">
      <t>シュウシ</t>
    </rPh>
    <rPh sb="31" eb="33">
      <t>ヒリツ</t>
    </rPh>
    <rPh sb="34" eb="36">
      <t>ゾウカ</t>
    </rPh>
    <rPh sb="43" eb="45">
      <t>カイゼン</t>
    </rPh>
    <rPh sb="45" eb="47">
      <t>ケイコウ</t>
    </rPh>
    <phoneticPr fontId="4"/>
  </si>
  <si>
    <t>他自治体同様に管路経年化率が上昇傾向にあり、管路の老朽化が進んでいる状況である。　　　　　　　　　　　　　　　　更に有収率が低水準にあることから、管路の老朽化による漏水等が懸念されるため、早急に管路更新計画を策定し、漏水調査・管路更新事業の実施が必要である。</t>
    <phoneticPr fontId="4"/>
  </si>
  <si>
    <t>経常収支比率は、東日本大震災の影響が薄まったことで微増を続けていて、平成29年度も黒字となったが、類似団体平均を下回っていることから更に経営改善に取り組む必要がある。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特に料金回収率・有収率の向上が課題であり、管路施設の老朽化が進んでいることから、計画的な更新・漏水原因特定のための調査等を実施する必要がある。　　　　　　　　　　　　　　　　　　　　　　　　　　　　　　経営戦略を基にして経営基盤の強化、経営効率の向上を図る。</t>
    <rPh sb="34" eb="36">
      <t>ヘイセイ</t>
    </rPh>
    <rPh sb="38" eb="40">
      <t>ネンド</t>
    </rPh>
    <rPh sb="41" eb="43">
      <t>クロジ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</si>
</sst>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7.0000000000000007E-2</c:v>
                </c:pt>
                <c:pt idx="1">
                  <c:v>0.57999999999999996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9E6-4AC5-A361-3FF52666B9C4}"/>
            </c:ext>
          </c:extLst>
        </c:ser>
        <c:dLbls>
          <c:showLegendKey val="0"/>
          <c:showVal val="0"/>
          <c:showCatName val="0"/>
          <c:showSerName val="0"/>
          <c:showPercent val="0"/>
          <c:showBubbleSize val="0"/>
        </c:dLbls>
        <c:gapWidth val="150"/>
        <c:axId val="89468288"/>
        <c:axId val="8948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B9E6-4AC5-A361-3FF52666B9C4}"/>
            </c:ext>
          </c:extLst>
        </c:ser>
        <c:dLbls>
          <c:showLegendKey val="0"/>
          <c:showVal val="0"/>
          <c:showCatName val="0"/>
          <c:showSerName val="0"/>
          <c:showPercent val="0"/>
          <c:showBubbleSize val="0"/>
        </c:dLbls>
        <c:marker val="1"/>
        <c:smooth val="0"/>
        <c:axId val="89468288"/>
        <c:axId val="89482752"/>
      </c:lineChart>
      <c:dateAx>
        <c:axId val="89468288"/>
        <c:scaling>
          <c:orientation val="minMax"/>
        </c:scaling>
        <c:delete val="1"/>
        <c:axPos val="b"/>
        <c:numFmt formatCode="ge" sourceLinked="1"/>
        <c:majorTickMark val="none"/>
        <c:minorTickMark val="none"/>
        <c:tickLblPos val="none"/>
        <c:crossAx val="89482752"/>
        <c:crosses val="autoZero"/>
        <c:auto val="1"/>
        <c:lblOffset val="100"/>
        <c:baseTimeUnit val="years"/>
      </c:dateAx>
      <c:valAx>
        <c:axId val="894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76.209999999999994</c:v>
                </c:pt>
                <c:pt idx="1">
                  <c:v>83.73</c:v>
                </c:pt>
                <c:pt idx="2">
                  <c:v>83.1</c:v>
                </c:pt>
                <c:pt idx="3">
                  <c:v>82.56</c:v>
                </c:pt>
                <c:pt idx="4">
                  <c:v>83.83</c:v>
                </c:pt>
              </c:numCache>
            </c:numRef>
          </c:val>
          <c:extLst xmlns:c16r2="http://schemas.microsoft.com/office/drawing/2015/06/chart">
            <c:ext xmlns:c16="http://schemas.microsoft.com/office/drawing/2014/chart" uri="{C3380CC4-5D6E-409C-BE32-E72D297353CC}">
              <c16:uniqueId val="{00000000-1AC2-42A5-B4CA-D40826D120AD}"/>
            </c:ext>
          </c:extLst>
        </c:ser>
        <c:dLbls>
          <c:showLegendKey val="0"/>
          <c:showVal val="0"/>
          <c:showCatName val="0"/>
          <c:showSerName val="0"/>
          <c:showPercent val="0"/>
          <c:showBubbleSize val="0"/>
        </c:dLbls>
        <c:gapWidth val="150"/>
        <c:axId val="95559040"/>
        <c:axId val="955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1AC2-42A5-B4CA-D40826D120AD}"/>
            </c:ext>
          </c:extLst>
        </c:ser>
        <c:dLbls>
          <c:showLegendKey val="0"/>
          <c:showVal val="0"/>
          <c:showCatName val="0"/>
          <c:showSerName val="0"/>
          <c:showPercent val="0"/>
          <c:showBubbleSize val="0"/>
        </c:dLbls>
        <c:marker val="1"/>
        <c:smooth val="0"/>
        <c:axId val="95559040"/>
        <c:axId val="95561216"/>
      </c:lineChart>
      <c:dateAx>
        <c:axId val="95559040"/>
        <c:scaling>
          <c:orientation val="minMax"/>
        </c:scaling>
        <c:delete val="1"/>
        <c:axPos val="b"/>
        <c:numFmt formatCode="ge" sourceLinked="1"/>
        <c:majorTickMark val="none"/>
        <c:minorTickMark val="none"/>
        <c:tickLblPos val="none"/>
        <c:crossAx val="95561216"/>
        <c:crosses val="autoZero"/>
        <c:auto val="1"/>
        <c:lblOffset val="100"/>
        <c:baseTimeUnit val="years"/>
      </c:dateAx>
      <c:valAx>
        <c:axId val="955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88.19</c:v>
                </c:pt>
                <c:pt idx="1">
                  <c:v>79.099999999999994</c:v>
                </c:pt>
                <c:pt idx="2">
                  <c:v>80.8</c:v>
                </c:pt>
                <c:pt idx="3">
                  <c:v>81.66</c:v>
                </c:pt>
                <c:pt idx="4">
                  <c:v>81.67</c:v>
                </c:pt>
              </c:numCache>
            </c:numRef>
          </c:val>
          <c:extLst xmlns:c16r2="http://schemas.microsoft.com/office/drawing/2015/06/chart">
            <c:ext xmlns:c16="http://schemas.microsoft.com/office/drawing/2014/chart" uri="{C3380CC4-5D6E-409C-BE32-E72D297353CC}">
              <c16:uniqueId val="{00000000-5E91-4E1A-9227-A05930068915}"/>
            </c:ext>
          </c:extLst>
        </c:ser>
        <c:dLbls>
          <c:showLegendKey val="0"/>
          <c:showVal val="0"/>
          <c:showCatName val="0"/>
          <c:showSerName val="0"/>
          <c:showPercent val="0"/>
          <c:showBubbleSize val="0"/>
        </c:dLbls>
        <c:gapWidth val="150"/>
        <c:axId val="95608832"/>
        <c:axId val="956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5E91-4E1A-9227-A05930068915}"/>
            </c:ext>
          </c:extLst>
        </c:ser>
        <c:dLbls>
          <c:showLegendKey val="0"/>
          <c:showVal val="0"/>
          <c:showCatName val="0"/>
          <c:showSerName val="0"/>
          <c:showPercent val="0"/>
          <c:showBubbleSize val="0"/>
        </c:dLbls>
        <c:marker val="1"/>
        <c:smooth val="0"/>
        <c:axId val="95608832"/>
        <c:axId val="95610752"/>
      </c:lineChart>
      <c:dateAx>
        <c:axId val="95608832"/>
        <c:scaling>
          <c:orientation val="minMax"/>
        </c:scaling>
        <c:delete val="1"/>
        <c:axPos val="b"/>
        <c:numFmt formatCode="ge" sourceLinked="1"/>
        <c:majorTickMark val="none"/>
        <c:minorTickMark val="none"/>
        <c:tickLblPos val="none"/>
        <c:crossAx val="95610752"/>
        <c:crosses val="autoZero"/>
        <c:auto val="1"/>
        <c:lblOffset val="100"/>
        <c:baseTimeUnit val="years"/>
      </c:dateAx>
      <c:valAx>
        <c:axId val="956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97.8</c:v>
                </c:pt>
                <c:pt idx="1">
                  <c:v>98.12</c:v>
                </c:pt>
                <c:pt idx="2">
                  <c:v>98.41</c:v>
                </c:pt>
                <c:pt idx="3">
                  <c:v>104.26</c:v>
                </c:pt>
                <c:pt idx="4">
                  <c:v>107.16</c:v>
                </c:pt>
              </c:numCache>
            </c:numRef>
          </c:val>
          <c:extLst xmlns:c16r2="http://schemas.microsoft.com/office/drawing/2015/06/chart">
            <c:ext xmlns:c16="http://schemas.microsoft.com/office/drawing/2014/chart" uri="{C3380CC4-5D6E-409C-BE32-E72D297353CC}">
              <c16:uniqueId val="{00000000-EC03-4808-A47F-6913A0975CDD}"/>
            </c:ext>
          </c:extLst>
        </c:ser>
        <c:dLbls>
          <c:showLegendKey val="0"/>
          <c:showVal val="0"/>
          <c:showCatName val="0"/>
          <c:showSerName val="0"/>
          <c:showPercent val="0"/>
          <c:showBubbleSize val="0"/>
        </c:dLbls>
        <c:gapWidth val="150"/>
        <c:axId val="95227904"/>
        <c:axId val="9522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EC03-4808-A47F-6913A0975CDD}"/>
            </c:ext>
          </c:extLst>
        </c:ser>
        <c:dLbls>
          <c:showLegendKey val="0"/>
          <c:showVal val="0"/>
          <c:showCatName val="0"/>
          <c:showSerName val="0"/>
          <c:showPercent val="0"/>
          <c:showBubbleSize val="0"/>
        </c:dLbls>
        <c:marker val="1"/>
        <c:smooth val="0"/>
        <c:axId val="95227904"/>
        <c:axId val="95229824"/>
      </c:lineChart>
      <c:dateAx>
        <c:axId val="95227904"/>
        <c:scaling>
          <c:orientation val="minMax"/>
        </c:scaling>
        <c:delete val="1"/>
        <c:axPos val="b"/>
        <c:numFmt formatCode="ge" sourceLinked="1"/>
        <c:majorTickMark val="none"/>
        <c:minorTickMark val="none"/>
        <c:tickLblPos val="none"/>
        <c:crossAx val="95229824"/>
        <c:crosses val="autoZero"/>
        <c:auto val="1"/>
        <c:lblOffset val="100"/>
        <c:baseTimeUnit val="years"/>
      </c:dateAx>
      <c:valAx>
        <c:axId val="9522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2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40.61</c:v>
                </c:pt>
                <c:pt idx="1">
                  <c:v>44.16</c:v>
                </c:pt>
                <c:pt idx="2">
                  <c:v>46.41</c:v>
                </c:pt>
                <c:pt idx="3">
                  <c:v>48.01</c:v>
                </c:pt>
                <c:pt idx="4">
                  <c:v>50.15</c:v>
                </c:pt>
              </c:numCache>
            </c:numRef>
          </c:val>
          <c:extLst xmlns:c16r2="http://schemas.microsoft.com/office/drawing/2015/06/chart">
            <c:ext xmlns:c16="http://schemas.microsoft.com/office/drawing/2014/chart" uri="{C3380CC4-5D6E-409C-BE32-E72D297353CC}">
              <c16:uniqueId val="{00000000-8250-4C5B-82A6-233AC9BC3334}"/>
            </c:ext>
          </c:extLst>
        </c:ser>
        <c:dLbls>
          <c:showLegendKey val="0"/>
          <c:showVal val="0"/>
          <c:showCatName val="0"/>
          <c:showSerName val="0"/>
          <c:showPercent val="0"/>
          <c:showBubbleSize val="0"/>
        </c:dLbls>
        <c:gapWidth val="150"/>
        <c:axId val="95273344"/>
        <c:axId val="952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8250-4C5B-82A6-233AC9BC3334}"/>
            </c:ext>
          </c:extLst>
        </c:ser>
        <c:dLbls>
          <c:showLegendKey val="0"/>
          <c:showVal val="0"/>
          <c:showCatName val="0"/>
          <c:showSerName val="0"/>
          <c:showPercent val="0"/>
          <c:showBubbleSize val="0"/>
        </c:dLbls>
        <c:marker val="1"/>
        <c:smooth val="0"/>
        <c:axId val="95273344"/>
        <c:axId val="95275264"/>
      </c:lineChart>
      <c:dateAx>
        <c:axId val="95273344"/>
        <c:scaling>
          <c:orientation val="minMax"/>
        </c:scaling>
        <c:delete val="1"/>
        <c:axPos val="b"/>
        <c:numFmt formatCode="ge" sourceLinked="1"/>
        <c:majorTickMark val="none"/>
        <c:minorTickMark val="none"/>
        <c:tickLblPos val="none"/>
        <c:crossAx val="95275264"/>
        <c:crosses val="autoZero"/>
        <c:auto val="1"/>
        <c:lblOffset val="100"/>
        <c:baseTimeUnit val="years"/>
      </c:dateAx>
      <c:valAx>
        <c:axId val="952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2.79</c:v>
                </c:pt>
                <c:pt idx="1">
                  <c:v>5.09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1B6-407F-B5F8-17032C15FEEE}"/>
            </c:ext>
          </c:extLst>
        </c:ser>
        <c:dLbls>
          <c:showLegendKey val="0"/>
          <c:showVal val="0"/>
          <c:showCatName val="0"/>
          <c:showSerName val="0"/>
          <c:showPercent val="0"/>
          <c:showBubbleSize val="0"/>
        </c:dLbls>
        <c:gapWidth val="150"/>
        <c:axId val="95650560"/>
        <c:axId val="9565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61B6-407F-B5F8-17032C15FEEE}"/>
            </c:ext>
          </c:extLst>
        </c:ser>
        <c:dLbls>
          <c:showLegendKey val="0"/>
          <c:showVal val="0"/>
          <c:showCatName val="0"/>
          <c:showSerName val="0"/>
          <c:showPercent val="0"/>
          <c:showBubbleSize val="0"/>
        </c:dLbls>
        <c:marker val="1"/>
        <c:smooth val="0"/>
        <c:axId val="95650560"/>
        <c:axId val="95652480"/>
      </c:lineChart>
      <c:dateAx>
        <c:axId val="95650560"/>
        <c:scaling>
          <c:orientation val="minMax"/>
        </c:scaling>
        <c:delete val="1"/>
        <c:axPos val="b"/>
        <c:numFmt formatCode="ge" sourceLinked="1"/>
        <c:majorTickMark val="none"/>
        <c:minorTickMark val="none"/>
        <c:tickLblPos val="none"/>
        <c:crossAx val="95652480"/>
        <c:crosses val="autoZero"/>
        <c:auto val="1"/>
        <c:lblOffset val="100"/>
        <c:baseTimeUnit val="years"/>
      </c:dateAx>
      <c:valAx>
        <c:axId val="956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A9C-4466-9305-83A9105A3EDE}"/>
            </c:ext>
          </c:extLst>
        </c:ser>
        <c:dLbls>
          <c:showLegendKey val="0"/>
          <c:showVal val="0"/>
          <c:showCatName val="0"/>
          <c:showSerName val="0"/>
          <c:showPercent val="0"/>
          <c:showBubbleSize val="0"/>
        </c:dLbls>
        <c:gapWidth val="150"/>
        <c:axId val="95681536"/>
        <c:axId val="9570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7A9C-4466-9305-83A9105A3EDE}"/>
            </c:ext>
          </c:extLst>
        </c:ser>
        <c:dLbls>
          <c:showLegendKey val="0"/>
          <c:showVal val="0"/>
          <c:showCatName val="0"/>
          <c:showSerName val="0"/>
          <c:showPercent val="0"/>
          <c:showBubbleSize val="0"/>
        </c:dLbls>
        <c:marker val="1"/>
        <c:smooth val="0"/>
        <c:axId val="95681536"/>
        <c:axId val="95700096"/>
      </c:lineChart>
      <c:dateAx>
        <c:axId val="95681536"/>
        <c:scaling>
          <c:orientation val="minMax"/>
        </c:scaling>
        <c:delete val="1"/>
        <c:axPos val="b"/>
        <c:numFmt formatCode="ge" sourceLinked="1"/>
        <c:majorTickMark val="none"/>
        <c:minorTickMark val="none"/>
        <c:tickLblPos val="none"/>
        <c:crossAx val="95700096"/>
        <c:crosses val="autoZero"/>
        <c:auto val="1"/>
        <c:lblOffset val="100"/>
        <c:baseTimeUnit val="years"/>
      </c:dateAx>
      <c:valAx>
        <c:axId val="95700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6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1621.81</c:v>
                </c:pt>
                <c:pt idx="1">
                  <c:v>2008.42</c:v>
                </c:pt>
                <c:pt idx="2">
                  <c:v>1309.26</c:v>
                </c:pt>
                <c:pt idx="3">
                  <c:v>157.66999999999999</c:v>
                </c:pt>
                <c:pt idx="4">
                  <c:v>163.06</c:v>
                </c:pt>
              </c:numCache>
            </c:numRef>
          </c:val>
          <c:extLst xmlns:c16r2="http://schemas.microsoft.com/office/drawing/2015/06/chart">
            <c:ext xmlns:c16="http://schemas.microsoft.com/office/drawing/2014/chart" uri="{C3380CC4-5D6E-409C-BE32-E72D297353CC}">
              <c16:uniqueId val="{00000000-C803-46D5-AF1F-F064C8C57C26}"/>
            </c:ext>
          </c:extLst>
        </c:ser>
        <c:dLbls>
          <c:showLegendKey val="0"/>
          <c:showVal val="0"/>
          <c:showCatName val="0"/>
          <c:showSerName val="0"/>
          <c:showPercent val="0"/>
          <c:showBubbleSize val="0"/>
        </c:dLbls>
        <c:gapWidth val="150"/>
        <c:axId val="95709056"/>
        <c:axId val="957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C803-46D5-AF1F-F064C8C57C26}"/>
            </c:ext>
          </c:extLst>
        </c:ser>
        <c:dLbls>
          <c:showLegendKey val="0"/>
          <c:showVal val="0"/>
          <c:showCatName val="0"/>
          <c:showSerName val="0"/>
          <c:showPercent val="0"/>
          <c:showBubbleSize val="0"/>
        </c:dLbls>
        <c:marker val="1"/>
        <c:smooth val="0"/>
        <c:axId val="95709056"/>
        <c:axId val="95744000"/>
      </c:lineChart>
      <c:dateAx>
        <c:axId val="95709056"/>
        <c:scaling>
          <c:orientation val="minMax"/>
        </c:scaling>
        <c:delete val="1"/>
        <c:axPos val="b"/>
        <c:numFmt formatCode="ge" sourceLinked="1"/>
        <c:majorTickMark val="none"/>
        <c:minorTickMark val="none"/>
        <c:tickLblPos val="none"/>
        <c:crossAx val="95744000"/>
        <c:crosses val="autoZero"/>
        <c:auto val="1"/>
        <c:lblOffset val="100"/>
        <c:baseTimeUnit val="years"/>
      </c:dateAx>
      <c:valAx>
        <c:axId val="9574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7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505.46</c:v>
                </c:pt>
                <c:pt idx="1">
                  <c:v>464.32</c:v>
                </c:pt>
                <c:pt idx="2">
                  <c:v>410.33</c:v>
                </c:pt>
                <c:pt idx="3">
                  <c:v>361.9</c:v>
                </c:pt>
                <c:pt idx="4">
                  <c:v>316.44</c:v>
                </c:pt>
              </c:numCache>
            </c:numRef>
          </c:val>
          <c:extLst xmlns:c16r2="http://schemas.microsoft.com/office/drawing/2015/06/chart">
            <c:ext xmlns:c16="http://schemas.microsoft.com/office/drawing/2014/chart" uri="{C3380CC4-5D6E-409C-BE32-E72D297353CC}">
              <c16:uniqueId val="{00000000-E4ED-4CB4-B93C-4F60FED89E86}"/>
            </c:ext>
          </c:extLst>
        </c:ser>
        <c:dLbls>
          <c:showLegendKey val="0"/>
          <c:showVal val="0"/>
          <c:showCatName val="0"/>
          <c:showSerName val="0"/>
          <c:showPercent val="0"/>
          <c:showBubbleSize val="0"/>
        </c:dLbls>
        <c:gapWidth val="150"/>
        <c:axId val="95377664"/>
        <c:axId val="9537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E4ED-4CB4-B93C-4F60FED89E86}"/>
            </c:ext>
          </c:extLst>
        </c:ser>
        <c:dLbls>
          <c:showLegendKey val="0"/>
          <c:showVal val="0"/>
          <c:showCatName val="0"/>
          <c:showSerName val="0"/>
          <c:showPercent val="0"/>
          <c:showBubbleSize val="0"/>
        </c:dLbls>
        <c:marker val="1"/>
        <c:smooth val="0"/>
        <c:axId val="95377664"/>
        <c:axId val="95379840"/>
      </c:lineChart>
      <c:dateAx>
        <c:axId val="95377664"/>
        <c:scaling>
          <c:orientation val="minMax"/>
        </c:scaling>
        <c:delete val="1"/>
        <c:axPos val="b"/>
        <c:numFmt formatCode="ge" sourceLinked="1"/>
        <c:majorTickMark val="none"/>
        <c:minorTickMark val="none"/>
        <c:tickLblPos val="none"/>
        <c:crossAx val="95379840"/>
        <c:crosses val="autoZero"/>
        <c:auto val="1"/>
        <c:lblOffset val="100"/>
        <c:baseTimeUnit val="years"/>
      </c:dateAx>
      <c:valAx>
        <c:axId val="95379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3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78.81</c:v>
                </c:pt>
                <c:pt idx="1">
                  <c:v>82.27</c:v>
                </c:pt>
                <c:pt idx="2">
                  <c:v>84.93</c:v>
                </c:pt>
                <c:pt idx="3">
                  <c:v>86.99</c:v>
                </c:pt>
                <c:pt idx="4">
                  <c:v>90.27</c:v>
                </c:pt>
              </c:numCache>
            </c:numRef>
          </c:val>
          <c:extLst xmlns:c16r2="http://schemas.microsoft.com/office/drawing/2015/06/chart">
            <c:ext xmlns:c16="http://schemas.microsoft.com/office/drawing/2014/chart" uri="{C3380CC4-5D6E-409C-BE32-E72D297353CC}">
              <c16:uniqueId val="{00000000-CF9B-465C-8C78-B09808029BBE}"/>
            </c:ext>
          </c:extLst>
        </c:ser>
        <c:dLbls>
          <c:showLegendKey val="0"/>
          <c:showVal val="0"/>
          <c:showCatName val="0"/>
          <c:showSerName val="0"/>
          <c:showPercent val="0"/>
          <c:showBubbleSize val="0"/>
        </c:dLbls>
        <c:gapWidth val="150"/>
        <c:axId val="95488640"/>
        <c:axId val="954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CF9B-465C-8C78-B09808029BBE}"/>
            </c:ext>
          </c:extLst>
        </c:ser>
        <c:dLbls>
          <c:showLegendKey val="0"/>
          <c:showVal val="0"/>
          <c:showCatName val="0"/>
          <c:showSerName val="0"/>
          <c:showPercent val="0"/>
          <c:showBubbleSize val="0"/>
        </c:dLbls>
        <c:marker val="1"/>
        <c:smooth val="0"/>
        <c:axId val="95488640"/>
        <c:axId val="95490816"/>
      </c:lineChart>
      <c:dateAx>
        <c:axId val="95488640"/>
        <c:scaling>
          <c:orientation val="minMax"/>
        </c:scaling>
        <c:delete val="1"/>
        <c:axPos val="b"/>
        <c:numFmt formatCode="ge" sourceLinked="1"/>
        <c:majorTickMark val="none"/>
        <c:minorTickMark val="none"/>
        <c:tickLblPos val="none"/>
        <c:crossAx val="95490816"/>
        <c:crosses val="autoZero"/>
        <c:auto val="1"/>
        <c:lblOffset val="100"/>
        <c:baseTimeUnit val="years"/>
      </c:dateAx>
      <c:valAx>
        <c:axId val="954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281.95</c:v>
                </c:pt>
                <c:pt idx="1">
                  <c:v>270.58</c:v>
                </c:pt>
                <c:pt idx="2">
                  <c:v>261.16000000000003</c:v>
                </c:pt>
                <c:pt idx="3">
                  <c:v>255.71</c:v>
                </c:pt>
                <c:pt idx="4">
                  <c:v>245.89</c:v>
                </c:pt>
              </c:numCache>
            </c:numRef>
          </c:val>
          <c:extLst xmlns:c16r2="http://schemas.microsoft.com/office/drawing/2015/06/chart">
            <c:ext xmlns:c16="http://schemas.microsoft.com/office/drawing/2014/chart" uri="{C3380CC4-5D6E-409C-BE32-E72D297353CC}">
              <c16:uniqueId val="{00000000-0017-42AD-97A9-58ACBD6A7BA2}"/>
            </c:ext>
          </c:extLst>
        </c:ser>
        <c:dLbls>
          <c:showLegendKey val="0"/>
          <c:showVal val="0"/>
          <c:showCatName val="0"/>
          <c:showSerName val="0"/>
          <c:showPercent val="0"/>
          <c:showBubbleSize val="0"/>
        </c:dLbls>
        <c:gapWidth val="150"/>
        <c:axId val="95513600"/>
        <c:axId val="9553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0017-42AD-97A9-58ACBD6A7BA2}"/>
            </c:ext>
          </c:extLst>
        </c:ser>
        <c:dLbls>
          <c:showLegendKey val="0"/>
          <c:showVal val="0"/>
          <c:showCatName val="0"/>
          <c:showSerName val="0"/>
          <c:showPercent val="0"/>
          <c:showBubbleSize val="0"/>
        </c:dLbls>
        <c:marker val="1"/>
        <c:smooth val="0"/>
        <c:axId val="95513600"/>
        <c:axId val="95532160"/>
      </c:lineChart>
      <c:dateAx>
        <c:axId val="95513600"/>
        <c:scaling>
          <c:orientation val="minMax"/>
        </c:scaling>
        <c:delete val="1"/>
        <c:axPos val="b"/>
        <c:numFmt formatCode="ge" sourceLinked="1"/>
        <c:majorTickMark val="none"/>
        <c:minorTickMark val="none"/>
        <c:tickLblPos val="none"/>
        <c:crossAx val="95532160"/>
        <c:crosses val="autoZero"/>
        <c:auto val="1"/>
        <c:lblOffset val="100"/>
        <c:baseTimeUnit val="years"/>
      </c:dateAx>
      <c:valAx>
        <c:axId val="955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矢吹町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17552</v>
      </c>
      <c r="AM8" s="70"/>
      <c r="AN8" s="70"/>
      <c r="AO8" s="70"/>
      <c r="AP8" s="70"/>
      <c r="AQ8" s="70"/>
      <c r="AR8" s="70"/>
      <c r="AS8" s="70"/>
      <c r="AT8" s="66">
        <f>データ!$S$6</f>
        <v>60.4</v>
      </c>
      <c r="AU8" s="67"/>
      <c r="AV8" s="67"/>
      <c r="AW8" s="67"/>
      <c r="AX8" s="67"/>
      <c r="AY8" s="67"/>
      <c r="AZ8" s="67"/>
      <c r="BA8" s="67"/>
      <c r="BB8" s="69">
        <f>データ!$T$6</f>
        <v>290.60000000000002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67.45</v>
      </c>
      <c r="J10" s="67"/>
      <c r="K10" s="67"/>
      <c r="L10" s="67"/>
      <c r="M10" s="67"/>
      <c r="N10" s="67"/>
      <c r="O10" s="68"/>
      <c r="P10" s="69">
        <f>データ!$P$6</f>
        <v>93.94</v>
      </c>
      <c r="Q10" s="69"/>
      <c r="R10" s="69"/>
      <c r="S10" s="69"/>
      <c r="T10" s="69"/>
      <c r="U10" s="69"/>
      <c r="V10" s="69"/>
      <c r="W10" s="70">
        <f>データ!$Q$6</f>
        <v>3780</v>
      </c>
      <c r="X10" s="70"/>
      <c r="Y10" s="70"/>
      <c r="Z10" s="70"/>
      <c r="AA10" s="70"/>
      <c r="AB10" s="70"/>
      <c r="AC10" s="70"/>
      <c r="AD10" s="2"/>
      <c r="AE10" s="2"/>
      <c r="AF10" s="2"/>
      <c r="AG10" s="2"/>
      <c r="AH10" s="4"/>
      <c r="AI10" s="4"/>
      <c r="AJ10" s="4"/>
      <c r="AK10" s="4"/>
      <c r="AL10" s="70">
        <f>データ!$U$6</f>
        <v>16275</v>
      </c>
      <c r="AM10" s="70"/>
      <c r="AN10" s="70"/>
      <c r="AO10" s="70"/>
      <c r="AP10" s="70"/>
      <c r="AQ10" s="70"/>
      <c r="AR10" s="70"/>
      <c r="AS10" s="70"/>
      <c r="AT10" s="66">
        <f>データ!$V$6</f>
        <v>60.4</v>
      </c>
      <c r="AU10" s="67"/>
      <c r="AV10" s="67"/>
      <c r="AW10" s="67"/>
      <c r="AX10" s="67"/>
      <c r="AY10" s="67"/>
      <c r="AZ10" s="67"/>
      <c r="BA10" s="67"/>
      <c r="BB10" s="69">
        <f>データ!$W$6</f>
        <v>269.45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fqBWCglCibTFdaYk4VTifxUuBmNF8DOuzDOiFFKvmC/5ByqbJHMFMG8j3pyWpRIvu1DJmJZ7wA6my1rgBBkTdQ==" saltValue="dTH+rMll/msN/8MrVh2xe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74667</v>
      </c>
      <c r="D6" s="33">
        <f t="shared" si="3"/>
        <v>46</v>
      </c>
      <c r="E6" s="33">
        <f t="shared" si="3"/>
        <v>1</v>
      </c>
      <c r="F6" s="33">
        <f t="shared" si="3"/>
        <v>0</v>
      </c>
      <c r="G6" s="33">
        <f t="shared" si="3"/>
        <v>1</v>
      </c>
      <c r="H6" s="33" t="str">
        <f t="shared" si="3"/>
        <v>福島県　矢吹町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67.45</v>
      </c>
      <c r="P6" s="34">
        <f t="shared" si="3"/>
        <v>93.94</v>
      </c>
      <c r="Q6" s="34">
        <f t="shared" si="3"/>
        <v>3780</v>
      </c>
      <c r="R6" s="34">
        <f t="shared" si="3"/>
        <v>17552</v>
      </c>
      <c r="S6" s="34">
        <f t="shared" si="3"/>
        <v>60.4</v>
      </c>
      <c r="T6" s="34">
        <f t="shared" si="3"/>
        <v>290.60000000000002</v>
      </c>
      <c r="U6" s="34">
        <f t="shared" si="3"/>
        <v>16275</v>
      </c>
      <c r="V6" s="34">
        <f t="shared" si="3"/>
        <v>60.4</v>
      </c>
      <c r="W6" s="34">
        <f t="shared" si="3"/>
        <v>269.45</v>
      </c>
      <c r="X6" s="35">
        <f>IF(X7="",NA(),X7)</f>
        <v>97.8</v>
      </c>
      <c r="Y6" s="35">
        <f t="shared" ref="Y6:AG6" si="4">IF(Y7="",NA(),Y7)</f>
        <v>98.12</v>
      </c>
      <c r="Z6" s="35">
        <f t="shared" si="4"/>
        <v>98.41</v>
      </c>
      <c r="AA6" s="35">
        <f t="shared" si="4"/>
        <v>104.26</v>
      </c>
      <c r="AB6" s="35">
        <f t="shared" si="4"/>
        <v>107.16</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1621.81</v>
      </c>
      <c r="AU6" s="35">
        <f t="shared" ref="AU6:BC6" si="6">IF(AU7="",NA(),AU7)</f>
        <v>2008.42</v>
      </c>
      <c r="AV6" s="35">
        <f t="shared" si="6"/>
        <v>1309.26</v>
      </c>
      <c r="AW6" s="35">
        <f t="shared" si="6"/>
        <v>157.66999999999999</v>
      </c>
      <c r="AX6" s="35">
        <f t="shared" si="6"/>
        <v>163.06</v>
      </c>
      <c r="AY6" s="35">
        <f t="shared" si="6"/>
        <v>963.24</v>
      </c>
      <c r="AZ6" s="35">
        <f t="shared" si="6"/>
        <v>381.53</v>
      </c>
      <c r="BA6" s="35">
        <f t="shared" si="6"/>
        <v>391.54</v>
      </c>
      <c r="BB6" s="35">
        <f t="shared" si="6"/>
        <v>384.34</v>
      </c>
      <c r="BC6" s="35">
        <f t="shared" si="6"/>
        <v>359.47</v>
      </c>
      <c r="BD6" s="34" t="str">
        <f>IF(BD7="","",IF(BD7="-","【-】","【"&amp;SUBSTITUTE(TEXT(BD7,"#,##0.00"),"-","△")&amp;"】"))</f>
        <v>【264.34】</v>
      </c>
      <c r="BE6" s="35">
        <f>IF(BE7="",NA(),BE7)</f>
        <v>505.46</v>
      </c>
      <c r="BF6" s="35">
        <f t="shared" ref="BF6:BN6" si="7">IF(BF7="",NA(),BF7)</f>
        <v>464.32</v>
      </c>
      <c r="BG6" s="35">
        <f t="shared" si="7"/>
        <v>410.33</v>
      </c>
      <c r="BH6" s="35">
        <f t="shared" si="7"/>
        <v>361.9</v>
      </c>
      <c r="BI6" s="35">
        <f t="shared" si="7"/>
        <v>316.44</v>
      </c>
      <c r="BJ6" s="35">
        <f t="shared" si="7"/>
        <v>400.38</v>
      </c>
      <c r="BK6" s="35">
        <f t="shared" si="7"/>
        <v>393.27</v>
      </c>
      <c r="BL6" s="35">
        <f t="shared" si="7"/>
        <v>386.97</v>
      </c>
      <c r="BM6" s="35">
        <f t="shared" si="7"/>
        <v>380.58</v>
      </c>
      <c r="BN6" s="35">
        <f t="shared" si="7"/>
        <v>401.79</v>
      </c>
      <c r="BO6" s="34" t="str">
        <f>IF(BO7="","",IF(BO7="-","【-】","【"&amp;SUBSTITUTE(TEXT(BO7,"#,##0.00"),"-","△")&amp;"】"))</f>
        <v>【274.27】</v>
      </c>
      <c r="BP6" s="35">
        <f>IF(BP7="",NA(),BP7)</f>
        <v>78.81</v>
      </c>
      <c r="BQ6" s="35">
        <f t="shared" ref="BQ6:BY6" si="8">IF(BQ7="",NA(),BQ7)</f>
        <v>82.27</v>
      </c>
      <c r="BR6" s="35">
        <f t="shared" si="8"/>
        <v>84.93</v>
      </c>
      <c r="BS6" s="35">
        <f t="shared" si="8"/>
        <v>86.99</v>
      </c>
      <c r="BT6" s="35">
        <f t="shared" si="8"/>
        <v>90.27</v>
      </c>
      <c r="BU6" s="35">
        <f t="shared" si="8"/>
        <v>96.56</v>
      </c>
      <c r="BV6" s="35">
        <f t="shared" si="8"/>
        <v>100.47</v>
      </c>
      <c r="BW6" s="35">
        <f t="shared" si="8"/>
        <v>101.72</v>
      </c>
      <c r="BX6" s="35">
        <f t="shared" si="8"/>
        <v>102.38</v>
      </c>
      <c r="BY6" s="35">
        <f t="shared" si="8"/>
        <v>100.12</v>
      </c>
      <c r="BZ6" s="34" t="str">
        <f>IF(BZ7="","",IF(BZ7="-","【-】","【"&amp;SUBSTITUTE(TEXT(BZ7,"#,##0.00"),"-","△")&amp;"】"))</f>
        <v>【104.36】</v>
      </c>
      <c r="CA6" s="35">
        <f>IF(CA7="",NA(),CA7)</f>
        <v>281.95</v>
      </c>
      <c r="CB6" s="35">
        <f t="shared" ref="CB6:CJ6" si="9">IF(CB7="",NA(),CB7)</f>
        <v>270.58</v>
      </c>
      <c r="CC6" s="35">
        <f t="shared" si="9"/>
        <v>261.16000000000003</v>
      </c>
      <c r="CD6" s="35">
        <f t="shared" si="9"/>
        <v>255.71</v>
      </c>
      <c r="CE6" s="35">
        <f t="shared" si="9"/>
        <v>245.89</v>
      </c>
      <c r="CF6" s="35">
        <f t="shared" si="9"/>
        <v>177.14</v>
      </c>
      <c r="CG6" s="35">
        <f t="shared" si="9"/>
        <v>169.82</v>
      </c>
      <c r="CH6" s="35">
        <f t="shared" si="9"/>
        <v>168.2</v>
      </c>
      <c r="CI6" s="35">
        <f t="shared" si="9"/>
        <v>168.67</v>
      </c>
      <c r="CJ6" s="35">
        <f t="shared" si="9"/>
        <v>174.97</v>
      </c>
      <c r="CK6" s="34" t="str">
        <f>IF(CK7="","",IF(CK7="-","【-】","【"&amp;SUBSTITUTE(TEXT(CK7,"#,##0.00"),"-","△")&amp;"】"))</f>
        <v>【165.71】</v>
      </c>
      <c r="CL6" s="35">
        <f>IF(CL7="",NA(),CL7)</f>
        <v>76.209999999999994</v>
      </c>
      <c r="CM6" s="35">
        <f t="shared" ref="CM6:CU6" si="10">IF(CM7="",NA(),CM7)</f>
        <v>83.73</v>
      </c>
      <c r="CN6" s="35">
        <f t="shared" si="10"/>
        <v>83.1</v>
      </c>
      <c r="CO6" s="35">
        <f t="shared" si="10"/>
        <v>82.56</v>
      </c>
      <c r="CP6" s="35">
        <f t="shared" si="10"/>
        <v>83.83</v>
      </c>
      <c r="CQ6" s="35">
        <f t="shared" si="10"/>
        <v>55.64</v>
      </c>
      <c r="CR6" s="35">
        <f t="shared" si="10"/>
        <v>55.13</v>
      </c>
      <c r="CS6" s="35">
        <f t="shared" si="10"/>
        <v>54.77</v>
      </c>
      <c r="CT6" s="35">
        <f t="shared" si="10"/>
        <v>54.92</v>
      </c>
      <c r="CU6" s="35">
        <f t="shared" si="10"/>
        <v>55.63</v>
      </c>
      <c r="CV6" s="34" t="str">
        <f>IF(CV7="","",IF(CV7="-","【-】","【"&amp;SUBSTITUTE(TEXT(CV7,"#,##0.00"),"-","△")&amp;"】"))</f>
        <v>【60.41】</v>
      </c>
      <c r="CW6" s="35">
        <f>IF(CW7="",NA(),CW7)</f>
        <v>88.19</v>
      </c>
      <c r="CX6" s="35">
        <f t="shared" ref="CX6:DF6" si="11">IF(CX7="",NA(),CX7)</f>
        <v>79.099999999999994</v>
      </c>
      <c r="CY6" s="35">
        <f t="shared" si="11"/>
        <v>80.8</v>
      </c>
      <c r="CZ6" s="35">
        <f t="shared" si="11"/>
        <v>81.66</v>
      </c>
      <c r="DA6" s="35">
        <f t="shared" si="11"/>
        <v>81.67</v>
      </c>
      <c r="DB6" s="35">
        <f t="shared" si="11"/>
        <v>83.09</v>
      </c>
      <c r="DC6" s="35">
        <f t="shared" si="11"/>
        <v>83</v>
      </c>
      <c r="DD6" s="35">
        <f t="shared" si="11"/>
        <v>82.89</v>
      </c>
      <c r="DE6" s="35">
        <f t="shared" si="11"/>
        <v>82.66</v>
      </c>
      <c r="DF6" s="35">
        <f t="shared" si="11"/>
        <v>82.04</v>
      </c>
      <c r="DG6" s="34" t="str">
        <f>IF(DG7="","",IF(DG7="-","【-】","【"&amp;SUBSTITUTE(TEXT(DG7,"#,##0.00"),"-","△")&amp;"】"))</f>
        <v>【89.93】</v>
      </c>
      <c r="DH6" s="35">
        <f>IF(DH7="",NA(),DH7)</f>
        <v>40.61</v>
      </c>
      <c r="DI6" s="35">
        <f t="shared" ref="DI6:DQ6" si="12">IF(DI7="",NA(),DI7)</f>
        <v>44.16</v>
      </c>
      <c r="DJ6" s="35">
        <f t="shared" si="12"/>
        <v>46.41</v>
      </c>
      <c r="DK6" s="35">
        <f t="shared" si="12"/>
        <v>48.01</v>
      </c>
      <c r="DL6" s="35">
        <f t="shared" si="12"/>
        <v>50.15</v>
      </c>
      <c r="DM6" s="35">
        <f t="shared" si="12"/>
        <v>39.06</v>
      </c>
      <c r="DN6" s="35">
        <f t="shared" si="12"/>
        <v>46.66</v>
      </c>
      <c r="DO6" s="35">
        <f t="shared" si="12"/>
        <v>47.46</v>
      </c>
      <c r="DP6" s="35">
        <f t="shared" si="12"/>
        <v>48.49</v>
      </c>
      <c r="DQ6" s="35">
        <f t="shared" si="12"/>
        <v>48.05</v>
      </c>
      <c r="DR6" s="34" t="str">
        <f>IF(DR7="","",IF(DR7="-","【-】","【"&amp;SUBSTITUTE(TEXT(DR7,"#,##0.00"),"-","△")&amp;"】"))</f>
        <v>【48.12】</v>
      </c>
      <c r="DS6" s="35">
        <f>IF(DS7="",NA(),DS7)</f>
        <v>2.79</v>
      </c>
      <c r="DT6" s="35">
        <f t="shared" ref="DT6:EB6" si="13">IF(DT7="",NA(),DT7)</f>
        <v>5.09</v>
      </c>
      <c r="DU6" s="34">
        <f t="shared" si="13"/>
        <v>0</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7.0000000000000007E-2</v>
      </c>
      <c r="EE6" s="35">
        <f t="shared" ref="EE6:EM6" si="14">IF(EE7="",NA(),EE7)</f>
        <v>0.57999999999999996</v>
      </c>
      <c r="EF6" s="34">
        <f t="shared" si="14"/>
        <v>0</v>
      </c>
      <c r="EG6" s="34">
        <f t="shared" si="14"/>
        <v>0</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74667</v>
      </c>
      <c r="D7" s="37">
        <v>46</v>
      </c>
      <c r="E7" s="37">
        <v>1</v>
      </c>
      <c r="F7" s="37">
        <v>0</v>
      </c>
      <c r="G7" s="37">
        <v>1</v>
      </c>
      <c r="H7" s="37" t="s">
        <v>105</v>
      </c>
      <c r="I7" s="37" t="s">
        <v>106</v>
      </c>
      <c r="J7" s="37" t="s">
        <v>107</v>
      </c>
      <c r="K7" s="37" t="s">
        <v>108</v>
      </c>
      <c r="L7" s="37" t="s">
        <v>109</v>
      </c>
      <c r="M7" s="37" t="s">
        <v>116</v>
      </c>
      <c r="N7" s="38" t="s">
        <v>110</v>
      </c>
      <c r="O7" s="38">
        <v>67.45</v>
      </c>
      <c r="P7" s="38">
        <v>93.94</v>
      </c>
      <c r="Q7" s="38">
        <v>3780</v>
      </c>
      <c r="R7" s="38">
        <v>17552</v>
      </c>
      <c r="S7" s="38">
        <v>60.4</v>
      </c>
      <c r="T7" s="38">
        <v>290.60000000000002</v>
      </c>
      <c r="U7" s="38">
        <v>16275</v>
      </c>
      <c r="V7" s="38">
        <v>60.4</v>
      </c>
      <c r="W7" s="38">
        <v>269.45</v>
      </c>
      <c r="X7" s="38">
        <v>97.8</v>
      </c>
      <c r="Y7" s="38">
        <v>98.12</v>
      </c>
      <c r="Z7" s="38">
        <v>98.41</v>
      </c>
      <c r="AA7" s="38">
        <v>104.26</v>
      </c>
      <c r="AB7" s="38">
        <v>107.16</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1621.81</v>
      </c>
      <c r="AU7" s="38">
        <v>2008.42</v>
      </c>
      <c r="AV7" s="38">
        <v>1309.26</v>
      </c>
      <c r="AW7" s="38">
        <v>157.66999999999999</v>
      </c>
      <c r="AX7" s="38">
        <v>163.06</v>
      </c>
      <c r="AY7" s="38">
        <v>963.24</v>
      </c>
      <c r="AZ7" s="38">
        <v>381.53</v>
      </c>
      <c r="BA7" s="38">
        <v>391.54</v>
      </c>
      <c r="BB7" s="38">
        <v>384.34</v>
      </c>
      <c r="BC7" s="38">
        <v>359.47</v>
      </c>
      <c r="BD7" s="38">
        <v>264.33999999999997</v>
      </c>
      <c r="BE7" s="38">
        <v>505.46</v>
      </c>
      <c r="BF7" s="38">
        <v>464.32</v>
      </c>
      <c r="BG7" s="38">
        <v>410.33</v>
      </c>
      <c r="BH7" s="38">
        <v>361.9</v>
      </c>
      <c r="BI7" s="38">
        <v>316.44</v>
      </c>
      <c r="BJ7" s="38">
        <v>400.38</v>
      </c>
      <c r="BK7" s="38">
        <v>393.27</v>
      </c>
      <c r="BL7" s="38">
        <v>386.97</v>
      </c>
      <c r="BM7" s="38">
        <v>380.58</v>
      </c>
      <c r="BN7" s="38">
        <v>401.79</v>
      </c>
      <c r="BO7" s="38">
        <v>274.27</v>
      </c>
      <c r="BP7" s="38">
        <v>78.81</v>
      </c>
      <c r="BQ7" s="38">
        <v>82.27</v>
      </c>
      <c r="BR7" s="38">
        <v>84.93</v>
      </c>
      <c r="BS7" s="38">
        <v>86.99</v>
      </c>
      <c r="BT7" s="38">
        <v>90.27</v>
      </c>
      <c r="BU7" s="38">
        <v>96.56</v>
      </c>
      <c r="BV7" s="38">
        <v>100.47</v>
      </c>
      <c r="BW7" s="38">
        <v>101.72</v>
      </c>
      <c r="BX7" s="38">
        <v>102.38</v>
      </c>
      <c r="BY7" s="38">
        <v>100.12</v>
      </c>
      <c r="BZ7" s="38">
        <v>104.36</v>
      </c>
      <c r="CA7" s="38">
        <v>281.95</v>
      </c>
      <c r="CB7" s="38">
        <v>270.58</v>
      </c>
      <c r="CC7" s="38">
        <v>261.16000000000003</v>
      </c>
      <c r="CD7" s="38">
        <v>255.71</v>
      </c>
      <c r="CE7" s="38">
        <v>245.89</v>
      </c>
      <c r="CF7" s="38">
        <v>177.14</v>
      </c>
      <c r="CG7" s="38">
        <v>169.82</v>
      </c>
      <c r="CH7" s="38">
        <v>168.2</v>
      </c>
      <c r="CI7" s="38">
        <v>168.67</v>
      </c>
      <c r="CJ7" s="38">
        <v>174.97</v>
      </c>
      <c r="CK7" s="38">
        <v>165.71</v>
      </c>
      <c r="CL7" s="38">
        <v>76.209999999999994</v>
      </c>
      <c r="CM7" s="38">
        <v>83.73</v>
      </c>
      <c r="CN7" s="38">
        <v>83.1</v>
      </c>
      <c r="CO7" s="38">
        <v>82.56</v>
      </c>
      <c r="CP7" s="38">
        <v>83.83</v>
      </c>
      <c r="CQ7" s="38">
        <v>55.64</v>
      </c>
      <c r="CR7" s="38">
        <v>55.13</v>
      </c>
      <c r="CS7" s="38">
        <v>54.77</v>
      </c>
      <c r="CT7" s="38">
        <v>54.92</v>
      </c>
      <c r="CU7" s="38">
        <v>55.63</v>
      </c>
      <c r="CV7" s="38">
        <v>60.41</v>
      </c>
      <c r="CW7" s="38">
        <v>88.19</v>
      </c>
      <c r="CX7" s="38">
        <v>79.099999999999994</v>
      </c>
      <c r="CY7" s="38">
        <v>80.8</v>
      </c>
      <c r="CZ7" s="38">
        <v>81.66</v>
      </c>
      <c r="DA7" s="38">
        <v>81.67</v>
      </c>
      <c r="DB7" s="38">
        <v>83.09</v>
      </c>
      <c r="DC7" s="38">
        <v>83</v>
      </c>
      <c r="DD7" s="38">
        <v>82.89</v>
      </c>
      <c r="DE7" s="38">
        <v>82.66</v>
      </c>
      <c r="DF7" s="38">
        <v>82.04</v>
      </c>
      <c r="DG7" s="38">
        <v>89.93</v>
      </c>
      <c r="DH7" s="38">
        <v>40.61</v>
      </c>
      <c r="DI7" s="38">
        <v>44.16</v>
      </c>
      <c r="DJ7" s="38">
        <v>46.41</v>
      </c>
      <c r="DK7" s="38">
        <v>48.01</v>
      </c>
      <c r="DL7" s="38">
        <v>50.15</v>
      </c>
      <c r="DM7" s="38">
        <v>39.06</v>
      </c>
      <c r="DN7" s="38">
        <v>46.66</v>
      </c>
      <c r="DO7" s="38">
        <v>47.46</v>
      </c>
      <c r="DP7" s="38">
        <v>48.49</v>
      </c>
      <c r="DQ7" s="38">
        <v>48.05</v>
      </c>
      <c r="DR7" s="38">
        <v>48.12</v>
      </c>
      <c r="DS7" s="38">
        <v>2.79</v>
      </c>
      <c r="DT7" s="38">
        <v>5.09</v>
      </c>
      <c r="DU7" s="38">
        <v>0</v>
      </c>
      <c r="DV7" s="38">
        <v>0</v>
      </c>
      <c r="DW7" s="38">
        <v>0</v>
      </c>
      <c r="DX7" s="38">
        <v>8.8699999999999992</v>
      </c>
      <c r="DY7" s="38">
        <v>9.85</v>
      </c>
      <c r="DZ7" s="38">
        <v>9.7100000000000009</v>
      </c>
      <c r="EA7" s="38">
        <v>12.79</v>
      </c>
      <c r="EB7" s="38">
        <v>13.39</v>
      </c>
      <c r="EC7" s="38">
        <v>15.89</v>
      </c>
      <c r="ED7" s="38">
        <v>7.0000000000000007E-2</v>
      </c>
      <c r="EE7" s="38">
        <v>0.57999999999999996</v>
      </c>
      <c r="EF7" s="38">
        <v>0</v>
      </c>
      <c r="EG7" s="38">
        <v>0</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2019-01-21T02:26:44Z</cp:lastPrinted>
  <dcterms:created xsi:type="dcterms:W3CDTF">2018-12-03T08:27:25Z</dcterms:created>
  <dcterms:modified xsi:type="dcterms:W3CDTF">2019-01-24T03:15:20Z</dcterms:modified>
  <cp:category/>
</cp:coreProperties>
</file>