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rFk68/y0amFDcV970XlOOQhe6arpvuiSE9DWqwWIkG/2vv2EaKacsy+PlfRlaMoJc1T4Ang639uZ/kJI+vzhQ==" workbookSaltValue="sBJui/sZnvJcUaxX1Qds3g==" workbookSpinCount="100000" lockStructure="1"/>
  <bookViews>
    <workbookView xWindow="0" yWindow="0" windowWidth="19200" windowHeight="110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<sst xmlns="http://schemas.openxmlformats.org/spreadsheetml/2006/main" count="232" uniqueCount="120">
  <si>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</si>
  <si>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</si>
  <si>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</si>
  <si>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</si>
  <si>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</si>
  <si>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</si>
  <si>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</si>
  <si>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</si>
  <si>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</si>
  <si>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</si>
  <si>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</si>
  <si>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</si>
  <si>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</si>
  <si>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</si>
  <si>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</si>
  <si>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</si>
  <si>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</si>
  <si>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</si>
  <si>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</si>
  <si>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</si>
  <si>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</si>
  <si>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</si>
  <si>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</si>
  <si>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</si>
  <si>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</si>
  <si>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</si>
  <si>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</si>
  <si>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</si>
  <si>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</si>
  <si>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</si>
  <si>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</si>
  <si>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</si>
  <si>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</si>
  <si>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</si>
  <si>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</si>
  <si>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</si>
  <si>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</si>
  <si>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</si>
  <si>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</si>
  <si>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</si>
  <si>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</si>
  <si>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</si>
  <si>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</si>
  <si>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</si>
  <si>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</si>
  <si>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</si>
  <si>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</si>
  <si>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</si>
  <si>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</si>
  <si>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</si>
  <si>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</si>
  <si>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</si>
  <si>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</si>
  <si>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</si>
  <si>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</si>
  <si>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</si>
  <si>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</si>
  <si>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</si>
  <si>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</si>
  <si>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</si>
  <si>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</si>
  <si>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</si>
  <si>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</si>
  <si>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</si>
  <si>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</si>
  <si>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</si>
  <si>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</si>
  <si>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</si>
  <si>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</si>
  <si>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</si>
  <si>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</si>
  <si>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</si>
  <si>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</si>
  <si>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</si>
  <si>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</si>
  <si>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</si>
  <si>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</si>
  <si>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</si>
  <si>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</si>
  <si>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</si>
  <si>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</si>
  <si>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</si>
  <si>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</si>
  <si>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</si>
  <si>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</si>
  <si>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</si>
  <si>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</si>
  <si>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</si>
  <si>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</si>
  <si>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</si>
  <si>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</si>
  <si>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</si>
  <si>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</si>
  <si>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</si>
  <si>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</si>
  <si>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</si>
  <si>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</si>
  <si>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</si>
  <si>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</si>
  <si>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</si>
  <si>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</si>
  <si>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</si>
  <si>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</si>
  <si>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</si>
  <si>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</si>
  <si>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</si>
  <si>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</si>
  <si>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</si>
  <si>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</si>
  <si>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</si>
  <si>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</si>
  <si>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</si>
  <si>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</si>
  <si>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</si>
  <si>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</si>
  <si>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</si>
  <si>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</si>
  <si>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有形固定資産減価償却率は類似団体と同程度であるが、微増傾向にあり資産の老朽化が進んでいる状況にある。
　管路経年管は残存していないが、更新間近な管路については、アセットマネジメントの結果を基にした計画的な改良・更新を図っていく必要がある。
　</t>
    <rPh sb="1" eb="3">
      <t>ユウケイ</t>
    </rPh>
    <rPh sb="3" eb="5">
      <t>コテイ</t>
    </rPh>
    <rPh sb="5" eb="7">
      <t>シサン</t>
    </rPh>
    <rPh sb="7" eb="9">
      <t>ゲンカ</t>
    </rPh>
    <rPh sb="9" eb="11">
      <t>ショウキャク</t>
    </rPh>
    <rPh sb="11" eb="12">
      <t>リツ</t>
    </rPh>
    <rPh sb="13" eb="15">
      <t>ルイジ</t>
    </rPh>
    <rPh sb="15" eb="17">
      <t>ダンタイ</t>
    </rPh>
    <rPh sb="18" eb="19">
      <t>ドウ</t>
    </rPh>
    <rPh sb="19" eb="21">
      <t>テイド</t>
    </rPh>
    <rPh sb="26" eb="28">
      <t>ビゾウ</t>
    </rPh>
    <rPh sb="28" eb="30">
      <t>ケイコウ</t>
    </rPh>
    <rPh sb="33" eb="35">
      <t>シサン</t>
    </rPh>
    <rPh sb="36" eb="39">
      <t>ロウキュウカ</t>
    </rPh>
    <rPh sb="40" eb="41">
      <t>スス</t>
    </rPh>
    <rPh sb="45" eb="47">
      <t>ジョウキョウ</t>
    </rPh>
    <rPh sb="53" eb="55">
      <t>カンロ</t>
    </rPh>
    <rPh sb="55" eb="57">
      <t>ケイネン</t>
    </rPh>
    <phoneticPr fontId="4"/>
  </si>
  <si>
    <t>　経営の健全化・効率性については、概ね良好であると考えられる。
　また、老朽化については、有形固定資産減価償却率が微増傾向にあることから、優先順位や投資規模等を考慮しつつ、施設の改良・更新を進め、施設の効率性を高めながら、将来の運営体制や投資のあり方について検討していく必要があると考えられる。</t>
    <rPh sb="1" eb="3">
      <t>ケイエイ</t>
    </rPh>
    <rPh sb="4" eb="7">
      <t>ケンゼンカ</t>
    </rPh>
    <rPh sb="8" eb="11">
      <t>コウリツセイ</t>
    </rPh>
    <rPh sb="17" eb="18">
      <t>オオム</t>
    </rPh>
    <rPh sb="19" eb="21">
      <t>リョウコウ</t>
    </rPh>
    <rPh sb="25" eb="26">
      <t>カンガ</t>
    </rPh>
    <rPh sb="36" eb="39">
      <t>ロウキュウカ</t>
    </rPh>
    <rPh sb="45" eb="47">
      <t>ユウケイ</t>
    </rPh>
    <rPh sb="47" eb="49">
      <t>コテイ</t>
    </rPh>
    <rPh sb="49" eb="51">
      <t>シサン</t>
    </rPh>
    <rPh sb="51" eb="53">
      <t>ゲンカ</t>
    </rPh>
    <rPh sb="53" eb="55">
      <t>ショウキャク</t>
    </rPh>
    <rPh sb="55" eb="56">
      <t>リツ</t>
    </rPh>
    <rPh sb="57" eb="59">
      <t>ビゾウ</t>
    </rPh>
    <rPh sb="59" eb="61">
      <t>ケイコウ</t>
    </rPh>
    <rPh sb="69" eb="71">
      <t>ユウセン</t>
    </rPh>
    <rPh sb="71" eb="73">
      <t>ジュンイ</t>
    </rPh>
    <rPh sb="74" eb="76">
      <t>トウシ</t>
    </rPh>
    <rPh sb="76" eb="78">
      <t>キボ</t>
    </rPh>
    <rPh sb="78" eb="79">
      <t>トウ</t>
    </rPh>
    <rPh sb="80" eb="82">
      <t>コウリョ</t>
    </rPh>
    <rPh sb="86" eb="88">
      <t>シセツ</t>
    </rPh>
    <rPh sb="89" eb="91">
      <t>カイリョウ</t>
    </rPh>
    <rPh sb="92" eb="94">
      <t>コウシン</t>
    </rPh>
    <rPh sb="95" eb="96">
      <t>スス</t>
    </rPh>
    <rPh sb="98" eb="100">
      <t>シセツ</t>
    </rPh>
    <rPh sb="101" eb="103">
      <t>コウリツ</t>
    </rPh>
    <rPh sb="103" eb="104">
      <t>セイ</t>
    </rPh>
    <rPh sb="105" eb="106">
      <t>タカ</t>
    </rPh>
    <rPh sb="111" eb="113">
      <t>ショウライ</t>
    </rPh>
    <rPh sb="114" eb="116">
      <t>ウンエイ</t>
    </rPh>
    <rPh sb="116" eb="118">
      <t>タイセイ</t>
    </rPh>
    <rPh sb="119" eb="121">
      <t>トウシ</t>
    </rPh>
    <rPh sb="124" eb="125">
      <t>カタ</t>
    </rPh>
    <rPh sb="129" eb="131">
      <t>ケントウ</t>
    </rPh>
    <rPh sb="135" eb="137">
      <t>ヒツヨウ</t>
    </rPh>
    <rPh sb="141" eb="142">
      <t>カンガ</t>
    </rPh>
    <phoneticPr fontId="4"/>
  </si>
  <si>
    <t>　経常収支比率及び料金回収率は、類似団体を上回っており、また累積欠損金の発生していない状況から全体的に健全な経営状況にあるといえる。
　流動比率は平成26年度までは減少していたが、平成27年からは増加傾向にあり、人口増加に伴う料金収入等の増加が要因と考えられる。
　また、企業債残高については、微増傾向にあるが、これは新たな配水池築造計画に基づく管路等の整備のための借入を行っているためである。
　施設利用率については、類似団体を上回っており、施設を効率的に活用している状態にあると考えられる。
　また、有収率については類似団体を下回っているため平成28年度より有収率向上対策を実施したことから早速、平成29年度に効果が見られた。</t>
    <rPh sb="1" eb="3">
      <t>ケイジョウ</t>
    </rPh>
    <rPh sb="3" eb="5">
      <t>シュウシ</t>
    </rPh>
    <rPh sb="5" eb="7">
      <t>ヒリツ</t>
    </rPh>
    <rPh sb="7" eb="8">
      <t>オヨ</t>
    </rPh>
    <rPh sb="9" eb="11">
      <t>リョウキン</t>
    </rPh>
    <rPh sb="11" eb="13">
      <t>カイシュウ</t>
    </rPh>
    <rPh sb="13" eb="14">
      <t>リツ</t>
    </rPh>
    <rPh sb="16" eb="18">
      <t>ルイジ</t>
    </rPh>
    <rPh sb="18" eb="20">
      <t>ダンタイ</t>
    </rPh>
    <rPh sb="21" eb="23">
      <t>ウワマワ</t>
    </rPh>
    <rPh sb="30" eb="32">
      <t>ルイセキ</t>
    </rPh>
    <rPh sb="32" eb="35">
      <t>ケッソンキン</t>
    </rPh>
    <rPh sb="36" eb="38">
      <t>ハッセイ</t>
    </rPh>
    <rPh sb="43" eb="45">
      <t>ジョウキョウ</t>
    </rPh>
    <rPh sb="47" eb="50">
      <t>ゼンタイテキ</t>
    </rPh>
    <rPh sb="51" eb="53">
      <t>ケンゼン</t>
    </rPh>
    <rPh sb="54" eb="56">
      <t>ケイエイ</t>
    </rPh>
    <rPh sb="56" eb="58">
      <t>ジョウキョウ</t>
    </rPh>
    <rPh sb="68" eb="70">
      <t>リュウドウ</t>
    </rPh>
    <rPh sb="70" eb="72">
      <t>ヒリツ</t>
    </rPh>
    <rPh sb="73" eb="75">
      <t>ヘイセイ</t>
    </rPh>
    <rPh sb="77" eb="79">
      <t>ネンド</t>
    </rPh>
    <rPh sb="82" eb="84">
      <t>ゲンショウ</t>
    </rPh>
    <rPh sb="90" eb="92">
      <t>ヘイセイ</t>
    </rPh>
    <rPh sb="94" eb="95">
      <t>ネン</t>
    </rPh>
    <rPh sb="98" eb="100">
      <t>ゾウカ</t>
    </rPh>
    <rPh sb="100" eb="102">
      <t>ケイコウ</t>
    </rPh>
    <rPh sb="106" eb="108">
      <t>ジンコウ</t>
    </rPh>
    <rPh sb="108" eb="110">
      <t>ゾウカ</t>
    </rPh>
    <rPh sb="111" eb="112">
      <t>トモナ</t>
    </rPh>
    <rPh sb="113" eb="115">
      <t>リョウキン</t>
    </rPh>
    <rPh sb="115" eb="117">
      <t>シュウニュウ</t>
    </rPh>
    <rPh sb="117" eb="118">
      <t>トウ</t>
    </rPh>
    <rPh sb="119" eb="121">
      <t>ゾウカ</t>
    </rPh>
    <rPh sb="122" eb="124">
      <t>ヨウイン</t>
    </rPh>
    <rPh sb="125" eb="126">
      <t>カンガ</t>
    </rPh>
    <rPh sb="136" eb="138">
      <t>キギョウ</t>
    </rPh>
    <rPh sb="138" eb="139">
      <t>サイ</t>
    </rPh>
    <rPh sb="139" eb="141">
      <t>ザンダカ</t>
    </rPh>
    <rPh sb="147" eb="149">
      <t>ビゾウ</t>
    </rPh>
    <rPh sb="149" eb="151">
      <t>ケイコウ</t>
    </rPh>
    <rPh sb="159" eb="160">
      <t>アラ</t>
    </rPh>
    <rPh sb="162" eb="165">
      <t>ハイスイチ</t>
    </rPh>
    <rPh sb="165" eb="167">
      <t>チクゾウ</t>
    </rPh>
    <rPh sb="167" eb="169">
      <t>ケイカク</t>
    </rPh>
    <rPh sb="170" eb="171">
      <t>モト</t>
    </rPh>
    <rPh sb="173" eb="175">
      <t>カンロ</t>
    </rPh>
    <rPh sb="175" eb="176">
      <t>トウ</t>
    </rPh>
    <rPh sb="177" eb="179">
      <t>セイビ</t>
    </rPh>
    <rPh sb="183" eb="185">
      <t>カリイレ</t>
    </rPh>
    <rPh sb="186" eb="187">
      <t>オコナ</t>
    </rPh>
    <rPh sb="199" eb="201">
      <t>シセツ</t>
    </rPh>
    <rPh sb="201" eb="204">
      <t>リヨウリツ</t>
    </rPh>
    <rPh sb="210" eb="212">
      <t>ルイジ</t>
    </rPh>
    <rPh sb="212" eb="214">
      <t>ダンタイ</t>
    </rPh>
    <rPh sb="215" eb="217">
      <t>ウワマワ</t>
    </rPh>
    <rPh sb="222" eb="224">
      <t>シセツ</t>
    </rPh>
    <rPh sb="225" eb="228">
      <t>コウリツテキ</t>
    </rPh>
    <rPh sb="229" eb="231">
      <t>カツヨウ</t>
    </rPh>
    <rPh sb="235" eb="237">
      <t>ジョウタイ</t>
    </rPh>
    <rPh sb="241" eb="242">
      <t>カンガ</t>
    </rPh>
    <rPh sb="252" eb="254">
      <t>ユウシュウ</t>
    </rPh>
    <rPh sb="254" eb="255">
      <t>リツ</t>
    </rPh>
    <rPh sb="260" eb="262">
      <t>ルイジ</t>
    </rPh>
    <rPh sb="262" eb="264">
      <t>ダンタイ</t>
    </rPh>
    <rPh sb="265" eb="267">
      <t>シタマワ</t>
    </rPh>
    <rPh sb="277" eb="279">
      <t>ネンド</t>
    </rPh>
    <rPh sb="281" eb="283">
      <t>ユウシュウ</t>
    </rPh>
    <rPh sb="283" eb="284">
      <t>リツ</t>
    </rPh>
    <rPh sb="284" eb="286">
      <t>コウジョウ</t>
    </rPh>
    <rPh sb="286" eb="288">
      <t>タイサク</t>
    </rPh>
    <rPh sb="289" eb="291">
      <t>ジッシ</t>
    </rPh>
    <rPh sb="297" eb="299">
      <t>サッソク</t>
    </rPh>
    <rPh sb="300" eb="302">
      <t>ヘイセイ</t>
    </rPh>
    <rPh sb="304" eb="306">
      <t>ネンド</t>
    </rPh>
    <rPh sb="307" eb="309">
      <t>コウカ</t>
    </rPh>
    <rPh sb="310" eb="311">
      <t>ミ</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</si>
</sst>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0.95</c:v>
                </c:pt>
                <c:pt idx="1">
                  <c:v>0.22</c:v>
                </c:pt>
                <c:pt idx="2" formatCode="#,##0.00;&quot;△&quot;#,##0.00">
                  <c:v>0</c:v>
                </c:pt>
                <c:pt idx="3" formatCode="#,##0.00;&quot;△&quot;#,##0.00">
                  <c:v>0</c:v>
                </c:pt>
                <c:pt idx="4">
                  <c:v>0.23</c:v>
                </c:pt>
              </c:numCache>
            </c:numRef>
          </c:val>
          <c:extLst xmlns:c16r2="http://schemas.microsoft.com/office/drawing/2015/06/chart">
            <c:ext xmlns:c16="http://schemas.microsoft.com/office/drawing/2014/chart" uri="{C3380CC4-5D6E-409C-BE32-E72D297353CC}">
              <c16:uniqueId val="{00000000-81F9-4F2C-AA7D-5D06852A5F18}"/>
            </c:ext>
          </c:extLst>
        </c:ser>
        <c:dLbls>
          <c:showLegendKey val="0"/>
          <c:showVal val="0"/>
          <c:showCatName val="0"/>
          <c:showSerName val="0"/>
          <c:showPercent val="0"/>
          <c:showBubbleSize val="0"/>
        </c:dLbls>
        <c:gapWidth val="150"/>
        <c:axId val="52151040"/>
        <c:axId val="9004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81F9-4F2C-AA7D-5D06852A5F18}"/>
            </c:ext>
          </c:extLst>
        </c:ser>
        <c:dLbls>
          <c:showLegendKey val="0"/>
          <c:showVal val="0"/>
          <c:showCatName val="0"/>
          <c:showSerName val="0"/>
          <c:showPercent val="0"/>
          <c:showBubbleSize val="0"/>
        </c:dLbls>
        <c:marker val="1"/>
        <c:smooth val="0"/>
        <c:axId val="52151040"/>
        <c:axId val="90045056"/>
      </c:lineChart>
      <c:dateAx>
        <c:axId val="52151040"/>
        <c:scaling>
          <c:orientation val="minMax"/>
        </c:scaling>
        <c:delete val="1"/>
        <c:axPos val="b"/>
        <c:numFmt formatCode="ge" sourceLinked="1"/>
        <c:majorTickMark val="none"/>
        <c:minorTickMark val="none"/>
        <c:tickLblPos val="none"/>
        <c:crossAx val="90045056"/>
        <c:crosses val="autoZero"/>
        <c:auto val="1"/>
        <c:lblOffset val="100"/>
        <c:baseTimeUnit val="years"/>
      </c:dateAx>
      <c:valAx>
        <c:axId val="9004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1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57.82</c:v>
                </c:pt>
                <c:pt idx="1">
                  <c:v>56.87</c:v>
                </c:pt>
                <c:pt idx="2">
                  <c:v>56.39</c:v>
                </c:pt>
                <c:pt idx="3">
                  <c:v>58.89</c:v>
                </c:pt>
                <c:pt idx="4">
                  <c:v>57.39</c:v>
                </c:pt>
              </c:numCache>
            </c:numRef>
          </c:val>
          <c:extLst xmlns:c16r2="http://schemas.microsoft.com/office/drawing/2015/06/chart">
            <c:ext xmlns:c16="http://schemas.microsoft.com/office/drawing/2014/chart" uri="{C3380CC4-5D6E-409C-BE32-E72D297353CC}">
              <c16:uniqueId val="{00000000-7116-42C4-B1E4-6F4304059192}"/>
            </c:ext>
          </c:extLst>
        </c:ser>
        <c:dLbls>
          <c:showLegendKey val="0"/>
          <c:showVal val="0"/>
          <c:showCatName val="0"/>
          <c:showSerName val="0"/>
          <c:showPercent val="0"/>
          <c:showBubbleSize val="0"/>
        </c:dLbls>
        <c:gapWidth val="150"/>
        <c:axId val="38001664"/>
        <c:axId val="3802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7116-42C4-B1E4-6F4304059192}"/>
            </c:ext>
          </c:extLst>
        </c:ser>
        <c:dLbls>
          <c:showLegendKey val="0"/>
          <c:showVal val="0"/>
          <c:showCatName val="0"/>
          <c:showSerName val="0"/>
          <c:showPercent val="0"/>
          <c:showBubbleSize val="0"/>
        </c:dLbls>
        <c:marker val="1"/>
        <c:smooth val="0"/>
        <c:axId val="38001664"/>
        <c:axId val="38020224"/>
      </c:lineChart>
      <c:dateAx>
        <c:axId val="38001664"/>
        <c:scaling>
          <c:orientation val="minMax"/>
        </c:scaling>
        <c:delete val="1"/>
        <c:axPos val="b"/>
        <c:numFmt formatCode="ge" sourceLinked="1"/>
        <c:majorTickMark val="none"/>
        <c:minorTickMark val="none"/>
        <c:tickLblPos val="none"/>
        <c:crossAx val="38020224"/>
        <c:crosses val="autoZero"/>
        <c:auto val="1"/>
        <c:lblOffset val="100"/>
        <c:baseTimeUnit val="years"/>
      </c:dateAx>
      <c:valAx>
        <c:axId val="3802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75.66</c:v>
                </c:pt>
                <c:pt idx="1">
                  <c:v>77.7</c:v>
                </c:pt>
                <c:pt idx="2">
                  <c:v>78.94</c:v>
                </c:pt>
                <c:pt idx="3">
                  <c:v>76.09</c:v>
                </c:pt>
                <c:pt idx="4">
                  <c:v>78.81</c:v>
                </c:pt>
              </c:numCache>
            </c:numRef>
          </c:val>
          <c:extLst xmlns:c16r2="http://schemas.microsoft.com/office/drawing/2015/06/chart">
            <c:ext xmlns:c16="http://schemas.microsoft.com/office/drawing/2014/chart" uri="{C3380CC4-5D6E-409C-BE32-E72D297353CC}">
              <c16:uniqueId val="{00000000-109A-40F4-B6DA-1BA56E2FF229}"/>
            </c:ext>
          </c:extLst>
        </c:ser>
        <c:dLbls>
          <c:showLegendKey val="0"/>
          <c:showVal val="0"/>
          <c:showCatName val="0"/>
          <c:showSerName val="0"/>
          <c:showPercent val="0"/>
          <c:showBubbleSize val="0"/>
        </c:dLbls>
        <c:gapWidth val="150"/>
        <c:axId val="38051200"/>
        <c:axId val="3805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109A-40F4-B6DA-1BA56E2FF229}"/>
            </c:ext>
          </c:extLst>
        </c:ser>
        <c:dLbls>
          <c:showLegendKey val="0"/>
          <c:showVal val="0"/>
          <c:showCatName val="0"/>
          <c:showSerName val="0"/>
          <c:showPercent val="0"/>
          <c:showBubbleSize val="0"/>
        </c:dLbls>
        <c:marker val="1"/>
        <c:smooth val="0"/>
        <c:axId val="38051200"/>
        <c:axId val="38057472"/>
      </c:lineChart>
      <c:dateAx>
        <c:axId val="38051200"/>
        <c:scaling>
          <c:orientation val="minMax"/>
        </c:scaling>
        <c:delete val="1"/>
        <c:axPos val="b"/>
        <c:numFmt formatCode="ge" sourceLinked="1"/>
        <c:majorTickMark val="none"/>
        <c:minorTickMark val="none"/>
        <c:tickLblPos val="none"/>
        <c:crossAx val="38057472"/>
        <c:crosses val="autoZero"/>
        <c:auto val="1"/>
        <c:lblOffset val="100"/>
        <c:baseTimeUnit val="years"/>
      </c:dateAx>
      <c:valAx>
        <c:axId val="3805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5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134.52000000000001</c:v>
                </c:pt>
                <c:pt idx="1">
                  <c:v>143.13999999999999</c:v>
                </c:pt>
                <c:pt idx="2">
                  <c:v>134.52000000000001</c:v>
                </c:pt>
                <c:pt idx="3">
                  <c:v>122.43</c:v>
                </c:pt>
                <c:pt idx="4">
                  <c:v>130.29</c:v>
                </c:pt>
              </c:numCache>
            </c:numRef>
          </c:val>
          <c:extLst xmlns:c16r2="http://schemas.microsoft.com/office/drawing/2015/06/chart">
            <c:ext xmlns:c16="http://schemas.microsoft.com/office/drawing/2014/chart" uri="{C3380CC4-5D6E-409C-BE32-E72D297353CC}">
              <c16:uniqueId val="{00000000-3EAF-47A2-ABD0-7F5C08CB14E4}"/>
            </c:ext>
          </c:extLst>
        </c:ser>
        <c:dLbls>
          <c:showLegendKey val="0"/>
          <c:showVal val="0"/>
          <c:showCatName val="0"/>
          <c:showSerName val="0"/>
          <c:showPercent val="0"/>
          <c:showBubbleSize val="0"/>
        </c:dLbls>
        <c:gapWidth val="150"/>
        <c:axId val="37698944"/>
        <c:axId val="3770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3EAF-47A2-ABD0-7F5C08CB14E4}"/>
            </c:ext>
          </c:extLst>
        </c:ser>
        <c:dLbls>
          <c:showLegendKey val="0"/>
          <c:showVal val="0"/>
          <c:showCatName val="0"/>
          <c:showSerName val="0"/>
          <c:showPercent val="0"/>
          <c:showBubbleSize val="0"/>
        </c:dLbls>
        <c:marker val="1"/>
        <c:smooth val="0"/>
        <c:axId val="37698944"/>
        <c:axId val="37705216"/>
      </c:lineChart>
      <c:dateAx>
        <c:axId val="37698944"/>
        <c:scaling>
          <c:orientation val="minMax"/>
        </c:scaling>
        <c:delete val="1"/>
        <c:axPos val="b"/>
        <c:numFmt formatCode="ge" sourceLinked="1"/>
        <c:majorTickMark val="none"/>
        <c:minorTickMark val="none"/>
        <c:tickLblPos val="none"/>
        <c:crossAx val="37705216"/>
        <c:crosses val="autoZero"/>
        <c:auto val="1"/>
        <c:lblOffset val="100"/>
        <c:baseTimeUnit val="years"/>
      </c:dateAx>
      <c:valAx>
        <c:axId val="37705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69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45.06</c:v>
                </c:pt>
                <c:pt idx="1">
                  <c:v>45.31</c:v>
                </c:pt>
                <c:pt idx="2">
                  <c:v>45.9</c:v>
                </c:pt>
                <c:pt idx="3">
                  <c:v>46.32</c:v>
                </c:pt>
                <c:pt idx="4">
                  <c:v>46.52</c:v>
                </c:pt>
              </c:numCache>
            </c:numRef>
          </c:val>
          <c:extLst xmlns:c16r2="http://schemas.microsoft.com/office/drawing/2015/06/chart">
            <c:ext xmlns:c16="http://schemas.microsoft.com/office/drawing/2014/chart" uri="{C3380CC4-5D6E-409C-BE32-E72D297353CC}">
              <c16:uniqueId val="{00000000-1FF9-433C-856E-C70EC6485DF0}"/>
            </c:ext>
          </c:extLst>
        </c:ser>
        <c:dLbls>
          <c:showLegendKey val="0"/>
          <c:showVal val="0"/>
          <c:showCatName val="0"/>
          <c:showSerName val="0"/>
          <c:showPercent val="0"/>
          <c:showBubbleSize val="0"/>
        </c:dLbls>
        <c:gapWidth val="150"/>
        <c:axId val="37728256"/>
        <c:axId val="3773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1FF9-433C-856E-C70EC6485DF0}"/>
            </c:ext>
          </c:extLst>
        </c:ser>
        <c:dLbls>
          <c:showLegendKey val="0"/>
          <c:showVal val="0"/>
          <c:showCatName val="0"/>
          <c:showSerName val="0"/>
          <c:showPercent val="0"/>
          <c:showBubbleSize val="0"/>
        </c:dLbls>
        <c:marker val="1"/>
        <c:smooth val="0"/>
        <c:axId val="37728256"/>
        <c:axId val="37730176"/>
      </c:lineChart>
      <c:dateAx>
        <c:axId val="37728256"/>
        <c:scaling>
          <c:orientation val="minMax"/>
        </c:scaling>
        <c:delete val="1"/>
        <c:axPos val="b"/>
        <c:numFmt formatCode="ge" sourceLinked="1"/>
        <c:majorTickMark val="none"/>
        <c:minorTickMark val="none"/>
        <c:tickLblPos val="none"/>
        <c:crossAx val="37730176"/>
        <c:crosses val="autoZero"/>
        <c:auto val="1"/>
        <c:lblOffset val="100"/>
        <c:baseTimeUnit val="years"/>
      </c:dateAx>
      <c:valAx>
        <c:axId val="377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362-4531-801B-1808DC9B8DFD}"/>
            </c:ext>
          </c:extLst>
        </c:ser>
        <c:dLbls>
          <c:showLegendKey val="0"/>
          <c:showVal val="0"/>
          <c:showCatName val="0"/>
          <c:showSerName val="0"/>
          <c:showPercent val="0"/>
          <c:showBubbleSize val="0"/>
        </c:dLbls>
        <c:gapWidth val="150"/>
        <c:axId val="37753216"/>
        <c:axId val="3775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2362-4531-801B-1808DC9B8DFD}"/>
            </c:ext>
          </c:extLst>
        </c:ser>
        <c:dLbls>
          <c:showLegendKey val="0"/>
          <c:showVal val="0"/>
          <c:showCatName val="0"/>
          <c:showSerName val="0"/>
          <c:showPercent val="0"/>
          <c:showBubbleSize val="0"/>
        </c:dLbls>
        <c:marker val="1"/>
        <c:smooth val="0"/>
        <c:axId val="37753216"/>
        <c:axId val="37755136"/>
      </c:lineChart>
      <c:dateAx>
        <c:axId val="37753216"/>
        <c:scaling>
          <c:orientation val="minMax"/>
        </c:scaling>
        <c:delete val="1"/>
        <c:axPos val="b"/>
        <c:numFmt formatCode="ge" sourceLinked="1"/>
        <c:majorTickMark val="none"/>
        <c:minorTickMark val="none"/>
        <c:tickLblPos val="none"/>
        <c:crossAx val="37755136"/>
        <c:crosses val="autoZero"/>
        <c:auto val="1"/>
        <c:lblOffset val="100"/>
        <c:baseTimeUnit val="years"/>
      </c:dateAx>
      <c:valAx>
        <c:axId val="3775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5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048-43B8-85BA-7C452DAE7B90}"/>
            </c:ext>
          </c:extLst>
        </c:ser>
        <c:dLbls>
          <c:showLegendKey val="0"/>
          <c:showVal val="0"/>
          <c:showCatName val="0"/>
          <c:showSerName val="0"/>
          <c:showPercent val="0"/>
          <c:showBubbleSize val="0"/>
        </c:dLbls>
        <c:gapWidth val="150"/>
        <c:axId val="37770368"/>
        <c:axId val="3777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5048-43B8-85BA-7C452DAE7B90}"/>
            </c:ext>
          </c:extLst>
        </c:ser>
        <c:dLbls>
          <c:showLegendKey val="0"/>
          <c:showVal val="0"/>
          <c:showCatName val="0"/>
          <c:showSerName val="0"/>
          <c:showPercent val="0"/>
          <c:showBubbleSize val="0"/>
        </c:dLbls>
        <c:marker val="1"/>
        <c:smooth val="0"/>
        <c:axId val="37770368"/>
        <c:axId val="37772288"/>
      </c:lineChart>
      <c:dateAx>
        <c:axId val="37770368"/>
        <c:scaling>
          <c:orientation val="minMax"/>
        </c:scaling>
        <c:delete val="1"/>
        <c:axPos val="b"/>
        <c:numFmt formatCode="ge" sourceLinked="1"/>
        <c:majorTickMark val="none"/>
        <c:minorTickMark val="none"/>
        <c:tickLblPos val="none"/>
        <c:crossAx val="37772288"/>
        <c:crosses val="autoZero"/>
        <c:auto val="1"/>
        <c:lblOffset val="100"/>
        <c:baseTimeUnit val="years"/>
      </c:dateAx>
      <c:valAx>
        <c:axId val="37772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7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693.56</c:v>
                </c:pt>
                <c:pt idx="1">
                  <c:v>366.64</c:v>
                </c:pt>
                <c:pt idx="2">
                  <c:v>501.42</c:v>
                </c:pt>
                <c:pt idx="3">
                  <c:v>555.35</c:v>
                </c:pt>
                <c:pt idx="4">
                  <c:v>493.68</c:v>
                </c:pt>
              </c:numCache>
            </c:numRef>
          </c:val>
          <c:extLst xmlns:c16r2="http://schemas.microsoft.com/office/drawing/2015/06/chart">
            <c:ext xmlns:c16="http://schemas.microsoft.com/office/drawing/2014/chart" uri="{C3380CC4-5D6E-409C-BE32-E72D297353CC}">
              <c16:uniqueId val="{00000000-6BEC-46B0-9F02-31AFD0FA2BD5}"/>
            </c:ext>
          </c:extLst>
        </c:ser>
        <c:dLbls>
          <c:showLegendKey val="0"/>
          <c:showVal val="0"/>
          <c:showCatName val="0"/>
          <c:showSerName val="0"/>
          <c:showPercent val="0"/>
          <c:showBubbleSize val="0"/>
        </c:dLbls>
        <c:gapWidth val="150"/>
        <c:axId val="37807616"/>
        <c:axId val="3780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6BEC-46B0-9F02-31AFD0FA2BD5}"/>
            </c:ext>
          </c:extLst>
        </c:ser>
        <c:dLbls>
          <c:showLegendKey val="0"/>
          <c:showVal val="0"/>
          <c:showCatName val="0"/>
          <c:showSerName val="0"/>
          <c:showPercent val="0"/>
          <c:showBubbleSize val="0"/>
        </c:dLbls>
        <c:marker val="1"/>
        <c:smooth val="0"/>
        <c:axId val="37807616"/>
        <c:axId val="37809536"/>
      </c:lineChart>
      <c:dateAx>
        <c:axId val="37807616"/>
        <c:scaling>
          <c:orientation val="minMax"/>
        </c:scaling>
        <c:delete val="1"/>
        <c:axPos val="b"/>
        <c:numFmt formatCode="ge" sourceLinked="1"/>
        <c:majorTickMark val="none"/>
        <c:minorTickMark val="none"/>
        <c:tickLblPos val="none"/>
        <c:crossAx val="37809536"/>
        <c:crosses val="autoZero"/>
        <c:auto val="1"/>
        <c:lblOffset val="100"/>
        <c:baseTimeUnit val="years"/>
      </c:dateAx>
      <c:valAx>
        <c:axId val="37809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8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229.91</c:v>
                </c:pt>
                <c:pt idx="1">
                  <c:v>194.42</c:v>
                </c:pt>
                <c:pt idx="2">
                  <c:v>162.62</c:v>
                </c:pt>
                <c:pt idx="3">
                  <c:v>168.22</c:v>
                </c:pt>
                <c:pt idx="4">
                  <c:v>174.2</c:v>
                </c:pt>
              </c:numCache>
            </c:numRef>
          </c:val>
          <c:extLst xmlns:c16r2="http://schemas.microsoft.com/office/drawing/2015/06/chart">
            <c:ext xmlns:c16="http://schemas.microsoft.com/office/drawing/2014/chart" uri="{C3380CC4-5D6E-409C-BE32-E72D297353CC}">
              <c16:uniqueId val="{00000000-F2F6-421B-A594-3375E4C1FD40}"/>
            </c:ext>
          </c:extLst>
        </c:ser>
        <c:dLbls>
          <c:showLegendKey val="0"/>
          <c:showVal val="0"/>
          <c:showCatName val="0"/>
          <c:showSerName val="0"/>
          <c:showPercent val="0"/>
          <c:showBubbleSize val="0"/>
        </c:dLbls>
        <c:gapWidth val="150"/>
        <c:axId val="37844864"/>
        <c:axId val="3793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F2F6-421B-A594-3375E4C1FD40}"/>
            </c:ext>
          </c:extLst>
        </c:ser>
        <c:dLbls>
          <c:showLegendKey val="0"/>
          <c:showVal val="0"/>
          <c:showCatName val="0"/>
          <c:showSerName val="0"/>
          <c:showPercent val="0"/>
          <c:showBubbleSize val="0"/>
        </c:dLbls>
        <c:marker val="1"/>
        <c:smooth val="0"/>
        <c:axId val="37844864"/>
        <c:axId val="37933056"/>
      </c:lineChart>
      <c:dateAx>
        <c:axId val="37844864"/>
        <c:scaling>
          <c:orientation val="minMax"/>
        </c:scaling>
        <c:delete val="1"/>
        <c:axPos val="b"/>
        <c:numFmt formatCode="ge" sourceLinked="1"/>
        <c:majorTickMark val="none"/>
        <c:minorTickMark val="none"/>
        <c:tickLblPos val="none"/>
        <c:crossAx val="37933056"/>
        <c:crosses val="autoZero"/>
        <c:auto val="1"/>
        <c:lblOffset val="100"/>
        <c:baseTimeUnit val="years"/>
      </c:dateAx>
      <c:valAx>
        <c:axId val="37933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8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117.97</c:v>
                </c:pt>
                <c:pt idx="1">
                  <c:v>130.36000000000001</c:v>
                </c:pt>
                <c:pt idx="2">
                  <c:v>122.16</c:v>
                </c:pt>
                <c:pt idx="3">
                  <c:v>114.31</c:v>
                </c:pt>
                <c:pt idx="4">
                  <c:v>119.64</c:v>
                </c:pt>
              </c:numCache>
            </c:numRef>
          </c:val>
          <c:extLst xmlns:c16r2="http://schemas.microsoft.com/office/drawing/2015/06/chart">
            <c:ext xmlns:c16="http://schemas.microsoft.com/office/drawing/2014/chart" uri="{C3380CC4-5D6E-409C-BE32-E72D297353CC}">
              <c16:uniqueId val="{00000000-53F9-4100-B058-ACEB3241B306}"/>
            </c:ext>
          </c:extLst>
        </c:ser>
        <c:dLbls>
          <c:showLegendKey val="0"/>
          <c:showVal val="0"/>
          <c:showCatName val="0"/>
          <c:showSerName val="0"/>
          <c:showPercent val="0"/>
          <c:showBubbleSize val="0"/>
        </c:dLbls>
        <c:gapWidth val="150"/>
        <c:axId val="37955840"/>
        <c:axId val="3796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53F9-4100-B058-ACEB3241B306}"/>
            </c:ext>
          </c:extLst>
        </c:ser>
        <c:dLbls>
          <c:showLegendKey val="0"/>
          <c:showVal val="0"/>
          <c:showCatName val="0"/>
          <c:showSerName val="0"/>
          <c:showPercent val="0"/>
          <c:showBubbleSize val="0"/>
        </c:dLbls>
        <c:marker val="1"/>
        <c:smooth val="0"/>
        <c:axId val="37955840"/>
        <c:axId val="37962112"/>
      </c:lineChart>
      <c:dateAx>
        <c:axId val="37955840"/>
        <c:scaling>
          <c:orientation val="minMax"/>
        </c:scaling>
        <c:delete val="1"/>
        <c:axPos val="b"/>
        <c:numFmt formatCode="ge" sourceLinked="1"/>
        <c:majorTickMark val="none"/>
        <c:minorTickMark val="none"/>
        <c:tickLblPos val="none"/>
        <c:crossAx val="37962112"/>
        <c:crosses val="autoZero"/>
        <c:auto val="1"/>
        <c:lblOffset val="100"/>
        <c:baseTimeUnit val="years"/>
      </c:dateAx>
      <c:valAx>
        <c:axId val="379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119.79</c:v>
                </c:pt>
                <c:pt idx="1">
                  <c:v>109.54</c:v>
                </c:pt>
                <c:pt idx="2">
                  <c:v>116.57</c:v>
                </c:pt>
                <c:pt idx="3">
                  <c:v>124.49</c:v>
                </c:pt>
                <c:pt idx="4">
                  <c:v>118.93</c:v>
                </c:pt>
              </c:numCache>
            </c:numRef>
          </c:val>
          <c:extLst xmlns:c16r2="http://schemas.microsoft.com/office/drawing/2015/06/chart">
            <c:ext xmlns:c16="http://schemas.microsoft.com/office/drawing/2014/chart" uri="{C3380CC4-5D6E-409C-BE32-E72D297353CC}">
              <c16:uniqueId val="{00000000-EC7F-4C2E-B9D8-053FCF40619B}"/>
            </c:ext>
          </c:extLst>
        </c:ser>
        <c:dLbls>
          <c:showLegendKey val="0"/>
          <c:showVal val="0"/>
          <c:showCatName val="0"/>
          <c:showSerName val="0"/>
          <c:showPercent val="0"/>
          <c:showBubbleSize val="0"/>
        </c:dLbls>
        <c:gapWidth val="150"/>
        <c:axId val="37984896"/>
        <c:axId val="3798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EC7F-4C2E-B9D8-053FCF40619B}"/>
            </c:ext>
          </c:extLst>
        </c:ser>
        <c:dLbls>
          <c:showLegendKey val="0"/>
          <c:showVal val="0"/>
          <c:showCatName val="0"/>
          <c:showSerName val="0"/>
          <c:showPercent val="0"/>
          <c:showBubbleSize val="0"/>
        </c:dLbls>
        <c:marker val="1"/>
        <c:smooth val="0"/>
        <c:axId val="37984896"/>
        <c:axId val="37987072"/>
      </c:lineChart>
      <c:dateAx>
        <c:axId val="37984896"/>
        <c:scaling>
          <c:orientation val="minMax"/>
        </c:scaling>
        <c:delete val="1"/>
        <c:axPos val="b"/>
        <c:numFmt formatCode="ge" sourceLinked="1"/>
        <c:majorTickMark val="none"/>
        <c:minorTickMark val="none"/>
        <c:tickLblPos val="none"/>
        <c:crossAx val="37987072"/>
        <c:crosses val="autoZero"/>
        <c:auto val="1"/>
        <c:lblOffset val="100"/>
        <c:baseTimeUnit val="years"/>
      </c:dateAx>
      <c:valAx>
        <c:axId val="3798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8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B1" zoomScale="80" zoomScaleNormal="8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西郷村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20116</v>
      </c>
      <c r="AM8" s="59"/>
      <c r="AN8" s="59"/>
      <c r="AO8" s="59"/>
      <c r="AP8" s="59"/>
      <c r="AQ8" s="59"/>
      <c r="AR8" s="59"/>
      <c r="AS8" s="59"/>
      <c r="AT8" s="50">
        <f>データ!$S$6</f>
        <v>192.06</v>
      </c>
      <c r="AU8" s="51"/>
      <c r="AV8" s="51"/>
      <c r="AW8" s="51"/>
      <c r="AX8" s="51"/>
      <c r="AY8" s="51"/>
      <c r="AZ8" s="51"/>
      <c r="BA8" s="51"/>
      <c r="BB8" s="52">
        <f>データ!$T$6</f>
        <v>104.74</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83.24</v>
      </c>
      <c r="J10" s="51"/>
      <c r="K10" s="51"/>
      <c r="L10" s="51"/>
      <c r="M10" s="51"/>
      <c r="N10" s="51"/>
      <c r="O10" s="62"/>
      <c r="P10" s="52">
        <f>データ!$P$6</f>
        <v>96.81</v>
      </c>
      <c r="Q10" s="52"/>
      <c r="R10" s="52"/>
      <c r="S10" s="52"/>
      <c r="T10" s="52"/>
      <c r="U10" s="52"/>
      <c r="V10" s="52"/>
      <c r="W10" s="59">
        <f>データ!$Q$6</f>
        <v>2592</v>
      </c>
      <c r="X10" s="59"/>
      <c r="Y10" s="59"/>
      <c r="Z10" s="59"/>
      <c r="AA10" s="59"/>
      <c r="AB10" s="59"/>
      <c r="AC10" s="59"/>
      <c r="AD10" s="2"/>
      <c r="AE10" s="2"/>
      <c r="AF10" s="2"/>
      <c r="AG10" s="2"/>
      <c r="AH10" s="4"/>
      <c r="AI10" s="4"/>
      <c r="AJ10" s="4"/>
      <c r="AK10" s="4"/>
      <c r="AL10" s="59">
        <f>データ!$U$6</f>
        <v>19396</v>
      </c>
      <c r="AM10" s="59"/>
      <c r="AN10" s="59"/>
      <c r="AO10" s="59"/>
      <c r="AP10" s="59"/>
      <c r="AQ10" s="59"/>
      <c r="AR10" s="59"/>
      <c r="AS10" s="59"/>
      <c r="AT10" s="50">
        <f>データ!$V$6</f>
        <v>66.2</v>
      </c>
      <c r="AU10" s="51"/>
      <c r="AV10" s="51"/>
      <c r="AW10" s="51"/>
      <c r="AX10" s="51"/>
      <c r="AY10" s="51"/>
      <c r="AZ10" s="51"/>
      <c r="BA10" s="51"/>
      <c r="BB10" s="52">
        <f>データ!$W$6</f>
        <v>292.99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VLGIgQgK6EOYDK9Q1fkOb2MugX2CDb1rEH+8gWAgSp6H8Ya3970ZQ94TApGFnSi8U9oHB5r3lTf9xDjjbofMpw==" saltValue="1cBtx6m1RM8sXkRsKqmbX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74616</v>
      </c>
      <c r="D6" s="33">
        <f t="shared" si="3"/>
        <v>46</v>
      </c>
      <c r="E6" s="33">
        <f t="shared" si="3"/>
        <v>1</v>
      </c>
      <c r="F6" s="33">
        <f t="shared" si="3"/>
        <v>0</v>
      </c>
      <c r="G6" s="33">
        <f t="shared" si="3"/>
        <v>1</v>
      </c>
      <c r="H6" s="33" t="str">
        <f t="shared" si="3"/>
        <v>福島県　西郷村</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83.24</v>
      </c>
      <c r="P6" s="34">
        <f t="shared" si="3"/>
        <v>96.81</v>
      </c>
      <c r="Q6" s="34">
        <f t="shared" si="3"/>
        <v>2592</v>
      </c>
      <c r="R6" s="34">
        <f t="shared" si="3"/>
        <v>20116</v>
      </c>
      <c r="S6" s="34">
        <f t="shared" si="3"/>
        <v>192.06</v>
      </c>
      <c r="T6" s="34">
        <f t="shared" si="3"/>
        <v>104.74</v>
      </c>
      <c r="U6" s="34">
        <f t="shared" si="3"/>
        <v>19396</v>
      </c>
      <c r="V6" s="34">
        <f t="shared" si="3"/>
        <v>66.2</v>
      </c>
      <c r="W6" s="34">
        <f t="shared" si="3"/>
        <v>292.99</v>
      </c>
      <c r="X6" s="35">
        <f>IF(X7="",NA(),X7)</f>
        <v>134.52000000000001</v>
      </c>
      <c r="Y6" s="35">
        <f t="shared" ref="Y6:AG6" si="4">IF(Y7="",NA(),Y7)</f>
        <v>143.13999999999999</v>
      </c>
      <c r="Z6" s="35">
        <f t="shared" si="4"/>
        <v>134.52000000000001</v>
      </c>
      <c r="AA6" s="35">
        <f t="shared" si="4"/>
        <v>122.43</v>
      </c>
      <c r="AB6" s="35">
        <f t="shared" si="4"/>
        <v>130.29</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693.56</v>
      </c>
      <c r="AU6" s="35">
        <f t="shared" ref="AU6:BC6" si="6">IF(AU7="",NA(),AU7)</f>
        <v>366.64</v>
      </c>
      <c r="AV6" s="35">
        <f t="shared" si="6"/>
        <v>501.42</v>
      </c>
      <c r="AW6" s="35">
        <f t="shared" si="6"/>
        <v>555.35</v>
      </c>
      <c r="AX6" s="35">
        <f t="shared" si="6"/>
        <v>493.68</v>
      </c>
      <c r="AY6" s="35">
        <f t="shared" si="6"/>
        <v>963.24</v>
      </c>
      <c r="AZ6" s="35">
        <f t="shared" si="6"/>
        <v>381.53</v>
      </c>
      <c r="BA6" s="35">
        <f t="shared" si="6"/>
        <v>391.54</v>
      </c>
      <c r="BB6" s="35">
        <f t="shared" si="6"/>
        <v>384.34</v>
      </c>
      <c r="BC6" s="35">
        <f t="shared" si="6"/>
        <v>359.47</v>
      </c>
      <c r="BD6" s="34" t="str">
        <f>IF(BD7="","",IF(BD7="-","【-】","【"&amp;SUBSTITUTE(TEXT(BD7,"#,##0.00"),"-","△")&amp;"】"))</f>
        <v>【264.34】</v>
      </c>
      <c r="BE6" s="35">
        <f>IF(BE7="",NA(),BE7)</f>
        <v>229.91</v>
      </c>
      <c r="BF6" s="35">
        <f t="shared" ref="BF6:BN6" si="7">IF(BF7="",NA(),BF7)</f>
        <v>194.42</v>
      </c>
      <c r="BG6" s="35">
        <f t="shared" si="7"/>
        <v>162.62</v>
      </c>
      <c r="BH6" s="35">
        <f t="shared" si="7"/>
        <v>168.22</v>
      </c>
      <c r="BI6" s="35">
        <f t="shared" si="7"/>
        <v>174.2</v>
      </c>
      <c r="BJ6" s="35">
        <f t="shared" si="7"/>
        <v>400.38</v>
      </c>
      <c r="BK6" s="35">
        <f t="shared" si="7"/>
        <v>393.27</v>
      </c>
      <c r="BL6" s="35">
        <f t="shared" si="7"/>
        <v>386.97</v>
      </c>
      <c r="BM6" s="35">
        <f t="shared" si="7"/>
        <v>380.58</v>
      </c>
      <c r="BN6" s="35">
        <f t="shared" si="7"/>
        <v>401.79</v>
      </c>
      <c r="BO6" s="34" t="str">
        <f>IF(BO7="","",IF(BO7="-","【-】","【"&amp;SUBSTITUTE(TEXT(BO7,"#,##0.00"),"-","△")&amp;"】"))</f>
        <v>【274.27】</v>
      </c>
      <c r="BP6" s="35">
        <f>IF(BP7="",NA(),BP7)</f>
        <v>117.97</v>
      </c>
      <c r="BQ6" s="35">
        <f t="shared" ref="BQ6:BY6" si="8">IF(BQ7="",NA(),BQ7)</f>
        <v>130.36000000000001</v>
      </c>
      <c r="BR6" s="35">
        <f t="shared" si="8"/>
        <v>122.16</v>
      </c>
      <c r="BS6" s="35">
        <f t="shared" si="8"/>
        <v>114.31</v>
      </c>
      <c r="BT6" s="35">
        <f t="shared" si="8"/>
        <v>119.64</v>
      </c>
      <c r="BU6" s="35">
        <f t="shared" si="8"/>
        <v>96.56</v>
      </c>
      <c r="BV6" s="35">
        <f t="shared" si="8"/>
        <v>100.47</v>
      </c>
      <c r="BW6" s="35">
        <f t="shared" si="8"/>
        <v>101.72</v>
      </c>
      <c r="BX6" s="35">
        <f t="shared" si="8"/>
        <v>102.38</v>
      </c>
      <c r="BY6" s="35">
        <f t="shared" si="8"/>
        <v>100.12</v>
      </c>
      <c r="BZ6" s="34" t="str">
        <f>IF(BZ7="","",IF(BZ7="-","【-】","【"&amp;SUBSTITUTE(TEXT(BZ7,"#,##0.00"),"-","△")&amp;"】"))</f>
        <v>【104.36】</v>
      </c>
      <c r="CA6" s="35">
        <f>IF(CA7="",NA(),CA7)</f>
        <v>119.79</v>
      </c>
      <c r="CB6" s="35">
        <f t="shared" ref="CB6:CJ6" si="9">IF(CB7="",NA(),CB7)</f>
        <v>109.54</v>
      </c>
      <c r="CC6" s="35">
        <f t="shared" si="9"/>
        <v>116.57</v>
      </c>
      <c r="CD6" s="35">
        <f t="shared" si="9"/>
        <v>124.49</v>
      </c>
      <c r="CE6" s="35">
        <f t="shared" si="9"/>
        <v>118.93</v>
      </c>
      <c r="CF6" s="35">
        <f t="shared" si="9"/>
        <v>177.14</v>
      </c>
      <c r="CG6" s="35">
        <f t="shared" si="9"/>
        <v>169.82</v>
      </c>
      <c r="CH6" s="35">
        <f t="shared" si="9"/>
        <v>168.2</v>
      </c>
      <c r="CI6" s="35">
        <f t="shared" si="9"/>
        <v>168.67</v>
      </c>
      <c r="CJ6" s="35">
        <f t="shared" si="9"/>
        <v>174.97</v>
      </c>
      <c r="CK6" s="34" t="str">
        <f>IF(CK7="","",IF(CK7="-","【-】","【"&amp;SUBSTITUTE(TEXT(CK7,"#,##0.00"),"-","△")&amp;"】"))</f>
        <v>【165.71】</v>
      </c>
      <c r="CL6" s="35">
        <f>IF(CL7="",NA(),CL7)</f>
        <v>57.82</v>
      </c>
      <c r="CM6" s="35">
        <f t="shared" ref="CM6:CU6" si="10">IF(CM7="",NA(),CM7)</f>
        <v>56.87</v>
      </c>
      <c r="CN6" s="35">
        <f t="shared" si="10"/>
        <v>56.39</v>
      </c>
      <c r="CO6" s="35">
        <f t="shared" si="10"/>
        <v>58.89</v>
      </c>
      <c r="CP6" s="35">
        <f t="shared" si="10"/>
        <v>57.39</v>
      </c>
      <c r="CQ6" s="35">
        <f t="shared" si="10"/>
        <v>55.64</v>
      </c>
      <c r="CR6" s="35">
        <f t="shared" si="10"/>
        <v>55.13</v>
      </c>
      <c r="CS6" s="35">
        <f t="shared" si="10"/>
        <v>54.77</v>
      </c>
      <c r="CT6" s="35">
        <f t="shared" si="10"/>
        <v>54.92</v>
      </c>
      <c r="CU6" s="35">
        <f t="shared" si="10"/>
        <v>55.63</v>
      </c>
      <c r="CV6" s="34" t="str">
        <f>IF(CV7="","",IF(CV7="-","【-】","【"&amp;SUBSTITUTE(TEXT(CV7,"#,##0.00"),"-","△")&amp;"】"))</f>
        <v>【60.41】</v>
      </c>
      <c r="CW6" s="35">
        <f>IF(CW7="",NA(),CW7)</f>
        <v>75.66</v>
      </c>
      <c r="CX6" s="35">
        <f t="shared" ref="CX6:DF6" si="11">IF(CX7="",NA(),CX7)</f>
        <v>77.7</v>
      </c>
      <c r="CY6" s="35">
        <f t="shared" si="11"/>
        <v>78.94</v>
      </c>
      <c r="CZ6" s="35">
        <f t="shared" si="11"/>
        <v>76.09</v>
      </c>
      <c r="DA6" s="35">
        <f t="shared" si="11"/>
        <v>78.81</v>
      </c>
      <c r="DB6" s="35">
        <f t="shared" si="11"/>
        <v>83.09</v>
      </c>
      <c r="DC6" s="35">
        <f t="shared" si="11"/>
        <v>83</v>
      </c>
      <c r="DD6" s="35">
        <f t="shared" si="11"/>
        <v>82.89</v>
      </c>
      <c r="DE6" s="35">
        <f t="shared" si="11"/>
        <v>82.66</v>
      </c>
      <c r="DF6" s="35">
        <f t="shared" si="11"/>
        <v>82.04</v>
      </c>
      <c r="DG6" s="34" t="str">
        <f>IF(DG7="","",IF(DG7="-","【-】","【"&amp;SUBSTITUTE(TEXT(DG7,"#,##0.00"),"-","△")&amp;"】"))</f>
        <v>【89.93】</v>
      </c>
      <c r="DH6" s="35">
        <f>IF(DH7="",NA(),DH7)</f>
        <v>45.06</v>
      </c>
      <c r="DI6" s="35">
        <f t="shared" ref="DI6:DQ6" si="12">IF(DI7="",NA(),DI7)</f>
        <v>45.31</v>
      </c>
      <c r="DJ6" s="35">
        <f t="shared" si="12"/>
        <v>45.9</v>
      </c>
      <c r="DK6" s="35">
        <f t="shared" si="12"/>
        <v>46.32</v>
      </c>
      <c r="DL6" s="35">
        <f t="shared" si="12"/>
        <v>46.52</v>
      </c>
      <c r="DM6" s="35">
        <f t="shared" si="12"/>
        <v>39.06</v>
      </c>
      <c r="DN6" s="35">
        <f t="shared" si="12"/>
        <v>46.66</v>
      </c>
      <c r="DO6" s="35">
        <f t="shared" si="12"/>
        <v>47.46</v>
      </c>
      <c r="DP6" s="35">
        <f t="shared" si="12"/>
        <v>48.49</v>
      </c>
      <c r="DQ6" s="35">
        <f t="shared" si="12"/>
        <v>48.05</v>
      </c>
      <c r="DR6" s="34" t="str">
        <f>IF(DR7="","",IF(DR7="-","【-】","【"&amp;SUBSTITUTE(TEXT(DR7,"#,##0.00"),"-","△")&amp;"】"))</f>
        <v>【48.12】</v>
      </c>
      <c r="DS6" s="34">
        <f>IF(DS7="",NA(),DS7)</f>
        <v>0</v>
      </c>
      <c r="DT6" s="34">
        <f t="shared" ref="DT6:EB6" si="13">IF(DT7="",NA(),DT7)</f>
        <v>0</v>
      </c>
      <c r="DU6" s="34">
        <f t="shared" si="13"/>
        <v>0</v>
      </c>
      <c r="DV6" s="34">
        <f t="shared" si="13"/>
        <v>0</v>
      </c>
      <c r="DW6" s="34">
        <f t="shared" si="13"/>
        <v>0</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0.95</v>
      </c>
      <c r="EE6" s="35">
        <f t="shared" ref="EE6:EM6" si="14">IF(EE7="",NA(),EE7)</f>
        <v>0.22</v>
      </c>
      <c r="EF6" s="34">
        <f t="shared" si="14"/>
        <v>0</v>
      </c>
      <c r="EG6" s="34">
        <f t="shared" si="14"/>
        <v>0</v>
      </c>
      <c r="EH6" s="35">
        <f t="shared" si="14"/>
        <v>0.23</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74616</v>
      </c>
      <c r="D7" s="37">
        <v>46</v>
      </c>
      <c r="E7" s="37">
        <v>1</v>
      </c>
      <c r="F7" s="37">
        <v>0</v>
      </c>
      <c r="G7" s="37">
        <v>1</v>
      </c>
      <c r="H7" s="37" t="s">
        <v>105</v>
      </c>
      <c r="I7" s="37" t="s">
        <v>106</v>
      </c>
      <c r="J7" s="37" t="s">
        <v>107</v>
      </c>
      <c r="K7" s="37" t="s">
        <v>108</v>
      </c>
      <c r="L7" s="37" t="s">
        <v>109</v>
      </c>
      <c r="M7" s="37" t="s">
        <v>110</v>
      </c>
      <c r="N7" s="38" t="s">
        <v>111</v>
      </c>
      <c r="O7" s="38">
        <v>83.24</v>
      </c>
      <c r="P7" s="38">
        <v>96.81</v>
      </c>
      <c r="Q7" s="38">
        <v>2592</v>
      </c>
      <c r="R7" s="38">
        <v>20116</v>
      </c>
      <c r="S7" s="38">
        <v>192.06</v>
      </c>
      <c r="T7" s="38">
        <v>104.74</v>
      </c>
      <c r="U7" s="38">
        <v>19396</v>
      </c>
      <c r="V7" s="38">
        <v>66.2</v>
      </c>
      <c r="W7" s="38">
        <v>292.99</v>
      </c>
      <c r="X7" s="38">
        <v>134.52000000000001</v>
      </c>
      <c r="Y7" s="38">
        <v>143.13999999999999</v>
      </c>
      <c r="Z7" s="38">
        <v>134.52000000000001</v>
      </c>
      <c r="AA7" s="38">
        <v>122.43</v>
      </c>
      <c r="AB7" s="38">
        <v>130.29</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693.56</v>
      </c>
      <c r="AU7" s="38">
        <v>366.64</v>
      </c>
      <c r="AV7" s="38">
        <v>501.42</v>
      </c>
      <c r="AW7" s="38">
        <v>555.35</v>
      </c>
      <c r="AX7" s="38">
        <v>493.68</v>
      </c>
      <c r="AY7" s="38">
        <v>963.24</v>
      </c>
      <c r="AZ7" s="38">
        <v>381.53</v>
      </c>
      <c r="BA7" s="38">
        <v>391.54</v>
      </c>
      <c r="BB7" s="38">
        <v>384.34</v>
      </c>
      <c r="BC7" s="38">
        <v>359.47</v>
      </c>
      <c r="BD7" s="38">
        <v>264.33999999999997</v>
      </c>
      <c r="BE7" s="38">
        <v>229.91</v>
      </c>
      <c r="BF7" s="38">
        <v>194.42</v>
      </c>
      <c r="BG7" s="38">
        <v>162.62</v>
      </c>
      <c r="BH7" s="38">
        <v>168.22</v>
      </c>
      <c r="BI7" s="38">
        <v>174.2</v>
      </c>
      <c r="BJ7" s="38">
        <v>400.38</v>
      </c>
      <c r="BK7" s="38">
        <v>393.27</v>
      </c>
      <c r="BL7" s="38">
        <v>386.97</v>
      </c>
      <c r="BM7" s="38">
        <v>380.58</v>
      </c>
      <c r="BN7" s="38">
        <v>401.79</v>
      </c>
      <c r="BO7" s="38">
        <v>274.27</v>
      </c>
      <c r="BP7" s="38">
        <v>117.97</v>
      </c>
      <c r="BQ7" s="38">
        <v>130.36000000000001</v>
      </c>
      <c r="BR7" s="38">
        <v>122.16</v>
      </c>
      <c r="BS7" s="38">
        <v>114.31</v>
      </c>
      <c r="BT7" s="38">
        <v>119.64</v>
      </c>
      <c r="BU7" s="38">
        <v>96.56</v>
      </c>
      <c r="BV7" s="38">
        <v>100.47</v>
      </c>
      <c r="BW7" s="38">
        <v>101.72</v>
      </c>
      <c r="BX7" s="38">
        <v>102.38</v>
      </c>
      <c r="BY7" s="38">
        <v>100.12</v>
      </c>
      <c r="BZ7" s="38">
        <v>104.36</v>
      </c>
      <c r="CA7" s="38">
        <v>119.79</v>
      </c>
      <c r="CB7" s="38">
        <v>109.54</v>
      </c>
      <c r="CC7" s="38">
        <v>116.57</v>
      </c>
      <c r="CD7" s="38">
        <v>124.49</v>
      </c>
      <c r="CE7" s="38">
        <v>118.93</v>
      </c>
      <c r="CF7" s="38">
        <v>177.14</v>
      </c>
      <c r="CG7" s="38">
        <v>169.82</v>
      </c>
      <c r="CH7" s="38">
        <v>168.2</v>
      </c>
      <c r="CI7" s="38">
        <v>168.67</v>
      </c>
      <c r="CJ7" s="38">
        <v>174.97</v>
      </c>
      <c r="CK7" s="38">
        <v>165.71</v>
      </c>
      <c r="CL7" s="38">
        <v>57.82</v>
      </c>
      <c r="CM7" s="38">
        <v>56.87</v>
      </c>
      <c r="CN7" s="38">
        <v>56.39</v>
      </c>
      <c r="CO7" s="38">
        <v>58.89</v>
      </c>
      <c r="CP7" s="38">
        <v>57.39</v>
      </c>
      <c r="CQ7" s="38">
        <v>55.64</v>
      </c>
      <c r="CR7" s="38">
        <v>55.13</v>
      </c>
      <c r="CS7" s="38">
        <v>54.77</v>
      </c>
      <c r="CT7" s="38">
        <v>54.92</v>
      </c>
      <c r="CU7" s="38">
        <v>55.63</v>
      </c>
      <c r="CV7" s="38">
        <v>60.41</v>
      </c>
      <c r="CW7" s="38">
        <v>75.66</v>
      </c>
      <c r="CX7" s="38">
        <v>77.7</v>
      </c>
      <c r="CY7" s="38">
        <v>78.94</v>
      </c>
      <c r="CZ7" s="38">
        <v>76.09</v>
      </c>
      <c r="DA7" s="38">
        <v>78.81</v>
      </c>
      <c r="DB7" s="38">
        <v>83.09</v>
      </c>
      <c r="DC7" s="38">
        <v>83</v>
      </c>
      <c r="DD7" s="38">
        <v>82.89</v>
      </c>
      <c r="DE7" s="38">
        <v>82.66</v>
      </c>
      <c r="DF7" s="38">
        <v>82.04</v>
      </c>
      <c r="DG7" s="38">
        <v>89.93</v>
      </c>
      <c r="DH7" s="38">
        <v>45.06</v>
      </c>
      <c r="DI7" s="38">
        <v>45.31</v>
      </c>
      <c r="DJ7" s="38">
        <v>45.9</v>
      </c>
      <c r="DK7" s="38">
        <v>46.32</v>
      </c>
      <c r="DL7" s="38">
        <v>46.52</v>
      </c>
      <c r="DM7" s="38">
        <v>39.06</v>
      </c>
      <c r="DN7" s="38">
        <v>46.66</v>
      </c>
      <c r="DO7" s="38">
        <v>47.46</v>
      </c>
      <c r="DP7" s="38">
        <v>48.49</v>
      </c>
      <c r="DQ7" s="38">
        <v>48.05</v>
      </c>
      <c r="DR7" s="38">
        <v>48.12</v>
      </c>
      <c r="DS7" s="38">
        <v>0</v>
      </c>
      <c r="DT7" s="38">
        <v>0</v>
      </c>
      <c r="DU7" s="38">
        <v>0</v>
      </c>
      <c r="DV7" s="38">
        <v>0</v>
      </c>
      <c r="DW7" s="38">
        <v>0</v>
      </c>
      <c r="DX7" s="38">
        <v>8.8699999999999992</v>
      </c>
      <c r="DY7" s="38">
        <v>9.85</v>
      </c>
      <c r="DZ7" s="38">
        <v>9.7100000000000009</v>
      </c>
      <c r="EA7" s="38">
        <v>12.79</v>
      </c>
      <c r="EB7" s="38">
        <v>13.39</v>
      </c>
      <c r="EC7" s="38">
        <v>15.89</v>
      </c>
      <c r="ED7" s="38">
        <v>0.95</v>
      </c>
      <c r="EE7" s="38">
        <v>0.22</v>
      </c>
      <c r="EF7" s="38">
        <v>0</v>
      </c>
      <c r="EG7" s="38">
        <v>0</v>
      </c>
      <c r="EH7" s="38">
        <v>0.23</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2019-01-21T00:26:20Z</cp:lastPrinted>
  <dcterms:created xsi:type="dcterms:W3CDTF">2018-12-03T08:27:24Z</dcterms:created>
  <dcterms:modified xsi:type="dcterms:W3CDTF">2019-01-22T03:10:07Z</dcterms:modified>
  <cp:category/>
</cp:coreProperties>
</file>