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<sst xmlns="http://schemas.openxmlformats.org/spreadsheetml/2006/main" count="232" uniqueCount="120">
  <si>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</si>
  <si>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</si>
  <si>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</si>
  <si>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</si>
  <si>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</si>
  <si>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</si>
  <si>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</si>
  <si>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</si>
  <si>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</si>
  <si>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</si>
  <si>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</si>
  <si>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</si>
  <si>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</si>
  <si>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</si>
  <si>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</si>
  <si>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</si>
  <si>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</si>
  <si>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</si>
  <si>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</si>
  <si>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</si>
  <si>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</si>
  <si>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</si>
  <si>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</si>
  <si>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</si>
  <si>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</si>
  <si>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</si>
  <si>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</si>
  <si>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</si>
  <si>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</si>
  <si>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</si>
  <si>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</si>
  <si>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</si>
  <si>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</si>
  <si>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</si>
  <si>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</si>
  <si>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</si>
  <si>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</si>
  <si>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</si>
  <si>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</si>
  <si>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</si>
  <si>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</si>
  <si>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</si>
  <si>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</si>
  <si>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</si>
  <si>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</si>
  <si>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</si>
  <si>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</si>
  <si>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</si>
  <si>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</si>
  <si>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</si>
  <si>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</si>
  <si>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</si>
  <si>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</si>
  <si>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</si>
  <si>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</si>
  <si>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</si>
  <si>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</si>
  <si>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</si>
  <si>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</si>
  <si>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</si>
  <si>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</si>
  <si>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</si>
  <si>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</si>
  <si>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</si>
  <si>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</si>
  <si>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</si>
  <si>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</si>
  <si>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</si>
  <si>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</si>
  <si>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</si>
  <si>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</si>
  <si>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</si>
  <si>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</si>
  <si>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</si>
  <si>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</si>
  <si>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</si>
  <si>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</si>
  <si>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</si>
  <si>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</si>
  <si>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</si>
  <si>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</si>
  <si>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</si>
  <si>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</si>
  <si>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</si>
  <si>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</si>
  <si>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</si>
  <si>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</si>
  <si>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</si>
  <si>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</si>
  <si>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</si>
  <si>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</si>
  <si>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</si>
  <si>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</si>
  <si>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</si>
  <si>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</si>
  <si>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</si>
  <si>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</si>
  <si>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</si>
  <si>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</si>
  <si>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</si>
  <si>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</si>
  <si>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</si>
  <si>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</si>
  <si>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</si>
  <si>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</si>
  <si>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</si>
  <si>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</si>
  <si>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</si>
  <si>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</si>
  <si>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</si>
  <si>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</si>
  <si>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</si>
  <si>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</si>
  <si>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</si>
  <si>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</si>
  <si>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</si>
  <si>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</si>
  <si>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ついては、各指標とも概ね類似団体と比べ同等もしくは高い水準と言える。これは、平成28年度に受水単価が減額改定されたことが主たる要因である。また、平成31年度にも減額改定が予定され、平成32年度に料金改定を予定していることから、さらなる改善が見込まれる。
　今後も、各指標の推移を分析しながら私債権である未収金を欠損処理することなどにより、経常収支の増益を図り、上水道施設の老朽化対策に要する投資的経費に充当する積立を図りたい。</t>
    <rPh sb="1" eb="2">
      <t>ケイ</t>
    </rPh>
    <rPh sb="2" eb="3">
      <t>エイ</t>
    </rPh>
    <rPh sb="4" eb="7">
      <t>ケンゼンセイ</t>
    </rPh>
    <rPh sb="13" eb="14">
      <t>カク</t>
    </rPh>
    <rPh sb="14" eb="16">
      <t>シヒョウ</t>
    </rPh>
    <rPh sb="18" eb="19">
      <t>オオム</t>
    </rPh>
    <rPh sb="20" eb="22">
      <t>ルイジ</t>
    </rPh>
    <rPh sb="22" eb="24">
      <t>ダンタイ</t>
    </rPh>
    <rPh sb="25" eb="26">
      <t>クラ</t>
    </rPh>
    <rPh sb="27" eb="29">
      <t>ドウトウ</t>
    </rPh>
    <rPh sb="33" eb="34">
      <t>タカ</t>
    </rPh>
    <rPh sb="35" eb="37">
      <t>スイジュン</t>
    </rPh>
    <rPh sb="38" eb="39">
      <t>イ</t>
    </rPh>
    <rPh sb="46" eb="48">
      <t>ヘイセイ</t>
    </rPh>
    <rPh sb="50" eb="52">
      <t>ネンド</t>
    </rPh>
    <rPh sb="53" eb="54">
      <t>ジュ</t>
    </rPh>
    <rPh sb="54" eb="55">
      <t>スイ</t>
    </rPh>
    <rPh sb="55" eb="57">
      <t>タンカ</t>
    </rPh>
    <rPh sb="58" eb="60">
      <t>ゲンガク</t>
    </rPh>
    <rPh sb="60" eb="62">
      <t>カイテイ</t>
    </rPh>
    <rPh sb="68" eb="69">
      <t>シュ</t>
    </rPh>
    <rPh sb="71" eb="73">
      <t>ヨウイン</t>
    </rPh>
    <rPh sb="80" eb="82">
      <t>ヘイセイ</t>
    </rPh>
    <rPh sb="84" eb="86">
      <t>ネンド</t>
    </rPh>
    <rPh sb="88" eb="90">
      <t>ゲンガク</t>
    </rPh>
    <rPh sb="90" eb="92">
      <t>カイテイ</t>
    </rPh>
    <rPh sb="93" eb="95">
      <t>ヨテイ</t>
    </rPh>
    <rPh sb="98" eb="100">
      <t>ヘイセイ</t>
    </rPh>
    <rPh sb="102" eb="104">
      <t>ネンド</t>
    </rPh>
    <rPh sb="105" eb="107">
      <t>リョウキン</t>
    </rPh>
    <rPh sb="107" eb="109">
      <t>カイテイ</t>
    </rPh>
    <rPh sb="110" eb="112">
      <t>ヨテイ</t>
    </rPh>
    <rPh sb="125" eb="127">
      <t>カイゼン</t>
    </rPh>
    <rPh sb="128" eb="130">
      <t>ミコ</t>
    </rPh>
    <rPh sb="136" eb="138">
      <t>コンゴ</t>
    </rPh>
    <rPh sb="140" eb="141">
      <t>カク</t>
    </rPh>
    <rPh sb="141" eb="143">
      <t>シヒョウ</t>
    </rPh>
    <rPh sb="144" eb="146">
      <t>スイイ</t>
    </rPh>
    <rPh sb="147" eb="149">
      <t>ブンセキ</t>
    </rPh>
    <rPh sb="153" eb="154">
      <t>シ</t>
    </rPh>
    <rPh sb="154" eb="156">
      <t>サイケン</t>
    </rPh>
    <rPh sb="159" eb="162">
      <t>ミシュウキン</t>
    </rPh>
    <rPh sb="163" eb="165">
      <t>ケッソン</t>
    </rPh>
    <rPh sb="165" eb="167">
      <t>ショリ</t>
    </rPh>
    <rPh sb="177" eb="179">
      <t>ケイジョウ</t>
    </rPh>
    <rPh sb="179" eb="181">
      <t>シュウシ</t>
    </rPh>
    <rPh sb="182" eb="184">
      <t>ゾウエキ</t>
    </rPh>
    <rPh sb="185" eb="186">
      <t>ハカ</t>
    </rPh>
    <rPh sb="188" eb="189">
      <t>ウエ</t>
    </rPh>
    <rPh sb="189" eb="191">
      <t>スイドウ</t>
    </rPh>
    <rPh sb="191" eb="193">
      <t>シセツ</t>
    </rPh>
    <rPh sb="194" eb="197">
      <t>ロウキュウカ</t>
    </rPh>
    <rPh sb="197" eb="199">
      <t>タイサク</t>
    </rPh>
    <rPh sb="200" eb="201">
      <t>ヨウ</t>
    </rPh>
    <rPh sb="203" eb="206">
      <t>トウシテキ</t>
    </rPh>
    <rPh sb="206" eb="208">
      <t>ケイヒ</t>
    </rPh>
    <rPh sb="209" eb="211">
      <t>ジュウトウ</t>
    </rPh>
    <rPh sb="213" eb="215">
      <t>ツミタテ</t>
    </rPh>
    <rPh sb="216" eb="217">
      <t>ハカ</t>
    </rPh>
    <phoneticPr fontId="4"/>
  </si>
  <si>
    <t>　上水道施設躯体等や管路等は、まだ法定耐用年数に余裕はあるが、機械設備の経年劣化は進んでおり、更新やメンテナンス経費の増加が予想される。
　また、大正年間に布設された老朽管（鋳鉄管）が約3㎞ほど残されており、給水管（鉛管）も含めた漏水が有水率の低下をまねいている。
　平成30年度に、アセットマネジメント計画を策定して計画的に改築・更新を図りたい。</t>
    <rPh sb="1" eb="2">
      <t>ウエ</t>
    </rPh>
    <rPh sb="2" eb="4">
      <t>スイドウ</t>
    </rPh>
    <rPh sb="4" eb="6">
      <t>シセツ</t>
    </rPh>
    <rPh sb="6" eb="8">
      <t>クタイ</t>
    </rPh>
    <rPh sb="8" eb="9">
      <t>トウ</t>
    </rPh>
    <rPh sb="10" eb="12">
      <t>カンロ</t>
    </rPh>
    <rPh sb="12" eb="13">
      <t>トウ</t>
    </rPh>
    <rPh sb="17" eb="19">
      <t>ホウテイ</t>
    </rPh>
    <rPh sb="19" eb="21">
      <t>タイヨウ</t>
    </rPh>
    <rPh sb="21" eb="23">
      <t>ネンスウ</t>
    </rPh>
    <rPh sb="24" eb="26">
      <t>ヨユウ</t>
    </rPh>
    <rPh sb="31" eb="33">
      <t>キカイ</t>
    </rPh>
    <rPh sb="33" eb="35">
      <t>セツビ</t>
    </rPh>
    <rPh sb="36" eb="38">
      <t>ケイネン</t>
    </rPh>
    <rPh sb="38" eb="40">
      <t>レッカ</t>
    </rPh>
    <rPh sb="41" eb="42">
      <t>スス</t>
    </rPh>
    <rPh sb="47" eb="49">
      <t>コウシン</t>
    </rPh>
    <rPh sb="56" eb="58">
      <t>ケイヒ</t>
    </rPh>
    <rPh sb="59" eb="61">
      <t>ゾウカ</t>
    </rPh>
    <rPh sb="62" eb="64">
      <t>ヨソウ</t>
    </rPh>
    <rPh sb="73" eb="75">
      <t>タイショウ</t>
    </rPh>
    <rPh sb="75" eb="77">
      <t>ネンカン</t>
    </rPh>
    <rPh sb="78" eb="80">
      <t>フセツ</t>
    </rPh>
    <rPh sb="83" eb="85">
      <t>ロウキュウ</t>
    </rPh>
    <rPh sb="85" eb="86">
      <t>カン</t>
    </rPh>
    <rPh sb="87" eb="89">
      <t>チュウテツ</t>
    </rPh>
    <rPh sb="89" eb="90">
      <t>カン</t>
    </rPh>
    <rPh sb="92" eb="93">
      <t>ヤク</t>
    </rPh>
    <rPh sb="97" eb="98">
      <t>ノコ</t>
    </rPh>
    <rPh sb="104" eb="106">
      <t>キュウスイ</t>
    </rPh>
    <rPh sb="106" eb="107">
      <t>カン</t>
    </rPh>
    <rPh sb="108" eb="109">
      <t>エン</t>
    </rPh>
    <rPh sb="109" eb="110">
      <t>カン</t>
    </rPh>
    <rPh sb="112" eb="113">
      <t>フク</t>
    </rPh>
    <rPh sb="115" eb="117">
      <t>ロウスイ</t>
    </rPh>
    <rPh sb="118" eb="119">
      <t>ユウ</t>
    </rPh>
    <rPh sb="119" eb="120">
      <t>スイ</t>
    </rPh>
    <rPh sb="120" eb="121">
      <t>リツ</t>
    </rPh>
    <rPh sb="122" eb="124">
      <t>テイカ</t>
    </rPh>
    <rPh sb="134" eb="136">
      <t>ヘイセイ</t>
    </rPh>
    <rPh sb="138" eb="140">
      <t>ネンド</t>
    </rPh>
    <rPh sb="152" eb="154">
      <t>ケイカク</t>
    </rPh>
    <rPh sb="155" eb="157">
      <t>サクテイ</t>
    </rPh>
    <rPh sb="159" eb="162">
      <t>ケイカクテキ</t>
    </rPh>
    <rPh sb="163" eb="165">
      <t>カイチク</t>
    </rPh>
    <rPh sb="166" eb="168">
      <t>コウシン</t>
    </rPh>
    <rPh sb="169" eb="170">
      <t>ハカ</t>
    </rPh>
    <phoneticPr fontId="4"/>
  </si>
  <si>
    <t>　平成28年度に受水単価が減額改定され、平成31年度にも減額改定が予定されており、さらに平成32年度に料金改定を予定していることから経常収支の増益が見込まれる。
　また、平成30年度にアセットマネジメント計画を策定し、老朽施設の計画的改築更新に向けて財源確保等の問題解決を目指していく。
　さらに、土地区画整理事業・公共下水道事業等との同時施工により管路布設工事費の削減を図る。
　また、平成29年度に策定した経営戦略を踏まえ、平成32年度の料金改定を目指す。</t>
    <rPh sb="66" eb="68">
      <t>ケイジョウ</t>
    </rPh>
    <rPh sb="68" eb="70">
      <t>シュウシ</t>
    </rPh>
    <rPh sb="71" eb="73">
      <t>ゾウエキ</t>
    </rPh>
    <rPh sb="109" eb="111">
      <t>ロウキュウ</t>
    </rPh>
    <rPh sb="111" eb="113">
      <t>シセツ</t>
    </rPh>
    <rPh sb="122" eb="123">
      <t>ム</t>
    </rPh>
    <rPh sb="125" eb="127">
      <t>ザイゲン</t>
    </rPh>
    <rPh sb="127" eb="129">
      <t>カクホ</t>
    </rPh>
    <rPh sb="129" eb="130">
      <t>トウ</t>
    </rPh>
    <rPh sb="131" eb="133">
      <t>モンダイ</t>
    </rPh>
    <rPh sb="133" eb="135">
      <t>カイケツ</t>
    </rPh>
    <rPh sb="136" eb="138">
      <t>メザ</t>
    </rPh>
    <rPh sb="149" eb="151">
      <t>トチ</t>
    </rPh>
    <rPh sb="151" eb="153">
      <t>クカク</t>
    </rPh>
    <rPh sb="153" eb="155">
      <t>セイリ</t>
    </rPh>
    <rPh sb="155" eb="157">
      <t>ジギョウ</t>
    </rPh>
    <rPh sb="158" eb="160">
      <t>コウキョウ</t>
    </rPh>
    <rPh sb="160" eb="163">
      <t>ゲスイドウ</t>
    </rPh>
    <rPh sb="163" eb="165">
      <t>ジギョウ</t>
    </rPh>
    <rPh sb="165" eb="166">
      <t>トウ</t>
    </rPh>
    <rPh sb="168" eb="170">
      <t>ドウジ</t>
    </rPh>
    <rPh sb="170" eb="172">
      <t>セコウ</t>
    </rPh>
    <rPh sb="175" eb="177">
      <t>カンロ</t>
    </rPh>
    <rPh sb="177" eb="179">
      <t>フセツ</t>
    </rPh>
    <rPh sb="179" eb="181">
      <t>コウジ</t>
    </rPh>
    <rPh sb="181" eb="182">
      <t>ヒ</t>
    </rPh>
    <rPh sb="183" eb="185">
      <t>サクゲン</t>
    </rPh>
    <rPh sb="186" eb="187">
      <t>ハカ</t>
    </rPh>
    <rPh sb="194" eb="196">
      <t>ヘイセイ</t>
    </rPh>
    <rPh sb="198" eb="200">
      <t>ネンド</t>
    </rPh>
    <rPh sb="201" eb="203">
      <t>サクテイ</t>
    </rPh>
    <rPh sb="205" eb="207">
      <t>ケイエイ</t>
    </rPh>
    <rPh sb="207" eb="209">
      <t>センリャク</t>
    </rPh>
    <rPh sb="210" eb="211">
      <t>フ</t>
    </rPh>
    <rPh sb="214" eb="216">
      <t>ヘイセイ</t>
    </rPh>
    <rPh sb="218" eb="220">
      <t>ネンド</t>
    </rPh>
    <rPh sb="221" eb="223">
      <t>リョウキン</t>
    </rPh>
    <rPh sb="223" eb="225">
      <t>カイテイ</t>
    </rPh>
    <rPh sb="226" eb="22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</si>
</sst>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0.19</c:v>
                </c:pt>
                <c:pt idx="1">
                  <c:v>0.1</c:v>
                </c:pt>
                <c:pt idx="2" formatCode="#,##0.00;&quot;△&quot;#,##0.00">
                  <c:v>0</c:v>
                </c:pt>
                <c:pt idx="3" formatCode="#,##0.00;&quot;△&quot;#,##0.00">
                  <c:v>0</c:v>
                </c:pt>
                <c:pt idx="4">
                  <c:v>0.02</c:v>
                </c:pt>
              </c:numCache>
            </c:numRef>
          </c:val>
          <c:extLst xmlns:c16r2="http://schemas.microsoft.com/office/drawing/2015/06/chart">
            <c:ext xmlns:c16="http://schemas.microsoft.com/office/drawing/2014/chart" uri="{C3380CC4-5D6E-409C-BE32-E72D297353CC}">
              <c16:uniqueId val="{00000000-FD9F-4479-9704-09FC50D593D3}"/>
            </c:ext>
          </c:extLst>
        </c:ser>
        <c:dLbls>
          <c:showLegendKey val="0"/>
          <c:showVal val="0"/>
          <c:showCatName val="0"/>
          <c:showSerName val="0"/>
          <c:showPercent val="0"/>
          <c:showBubbleSize val="0"/>
        </c:dLbls>
        <c:gapWidth val="150"/>
        <c:axId val="83762176"/>
        <c:axId val="837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FD9F-4479-9704-09FC50D593D3}"/>
            </c:ext>
          </c:extLst>
        </c:ser>
        <c:dLbls>
          <c:showLegendKey val="0"/>
          <c:showVal val="0"/>
          <c:showCatName val="0"/>
          <c:showSerName val="0"/>
          <c:showPercent val="0"/>
          <c:showBubbleSize val="0"/>
        </c:dLbls>
        <c:marker val="1"/>
        <c:smooth val="0"/>
        <c:axId val="83762176"/>
        <c:axId val="83780736"/>
      </c:lineChart>
      <c:dateAx>
        <c:axId val="83762176"/>
        <c:scaling>
          <c:orientation val="minMax"/>
        </c:scaling>
        <c:delete val="1"/>
        <c:axPos val="b"/>
        <c:numFmt formatCode="ge" sourceLinked="1"/>
        <c:majorTickMark val="none"/>
        <c:minorTickMark val="none"/>
        <c:tickLblPos val="none"/>
        <c:crossAx val="83780736"/>
        <c:crosses val="autoZero"/>
        <c:auto val="1"/>
        <c:lblOffset val="100"/>
        <c:baseTimeUnit val="years"/>
      </c:dateAx>
      <c:valAx>
        <c:axId val="837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50.83</c:v>
                </c:pt>
                <c:pt idx="1">
                  <c:v>51.14</c:v>
                </c:pt>
                <c:pt idx="2">
                  <c:v>49.83</c:v>
                </c:pt>
                <c:pt idx="3">
                  <c:v>50.18</c:v>
                </c:pt>
                <c:pt idx="4">
                  <c:v>52.72</c:v>
                </c:pt>
              </c:numCache>
            </c:numRef>
          </c:val>
          <c:extLst xmlns:c16r2="http://schemas.microsoft.com/office/drawing/2015/06/chart">
            <c:ext xmlns:c16="http://schemas.microsoft.com/office/drawing/2014/chart" uri="{C3380CC4-5D6E-409C-BE32-E72D297353CC}">
              <c16:uniqueId val="{00000000-7C23-4A1C-9FDE-9B5D9BECB413}"/>
            </c:ext>
          </c:extLst>
        </c:ser>
        <c:dLbls>
          <c:showLegendKey val="0"/>
          <c:showVal val="0"/>
          <c:showCatName val="0"/>
          <c:showSerName val="0"/>
          <c:showPercent val="0"/>
          <c:showBubbleSize val="0"/>
        </c:dLbls>
        <c:gapWidth val="150"/>
        <c:axId val="89390080"/>
        <c:axId val="9051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7C23-4A1C-9FDE-9B5D9BECB413}"/>
            </c:ext>
          </c:extLst>
        </c:ser>
        <c:dLbls>
          <c:showLegendKey val="0"/>
          <c:showVal val="0"/>
          <c:showCatName val="0"/>
          <c:showSerName val="0"/>
          <c:showPercent val="0"/>
          <c:showBubbleSize val="0"/>
        </c:dLbls>
        <c:marker val="1"/>
        <c:smooth val="0"/>
        <c:axId val="89390080"/>
        <c:axId val="90510464"/>
      </c:lineChart>
      <c:dateAx>
        <c:axId val="89390080"/>
        <c:scaling>
          <c:orientation val="minMax"/>
        </c:scaling>
        <c:delete val="1"/>
        <c:axPos val="b"/>
        <c:numFmt formatCode="ge" sourceLinked="1"/>
        <c:majorTickMark val="none"/>
        <c:minorTickMark val="none"/>
        <c:tickLblPos val="none"/>
        <c:crossAx val="90510464"/>
        <c:crosses val="autoZero"/>
        <c:auto val="1"/>
        <c:lblOffset val="100"/>
        <c:baseTimeUnit val="years"/>
      </c:dateAx>
      <c:valAx>
        <c:axId val="905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81.89</c:v>
                </c:pt>
                <c:pt idx="1">
                  <c:v>81.25</c:v>
                </c:pt>
                <c:pt idx="2">
                  <c:v>81.760000000000005</c:v>
                </c:pt>
                <c:pt idx="3">
                  <c:v>80.12</c:v>
                </c:pt>
                <c:pt idx="4">
                  <c:v>77.66</c:v>
                </c:pt>
              </c:numCache>
            </c:numRef>
          </c:val>
          <c:extLst xmlns:c16r2="http://schemas.microsoft.com/office/drawing/2015/06/chart">
            <c:ext xmlns:c16="http://schemas.microsoft.com/office/drawing/2014/chart" uri="{C3380CC4-5D6E-409C-BE32-E72D297353CC}">
              <c16:uniqueId val="{00000000-79E6-437C-9A90-80EC20804E2D}"/>
            </c:ext>
          </c:extLst>
        </c:ser>
        <c:dLbls>
          <c:showLegendKey val="0"/>
          <c:showVal val="0"/>
          <c:showCatName val="0"/>
          <c:showSerName val="0"/>
          <c:showPercent val="0"/>
          <c:showBubbleSize val="0"/>
        </c:dLbls>
        <c:gapWidth val="150"/>
        <c:axId val="90557824"/>
        <c:axId val="9056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79E6-437C-9A90-80EC20804E2D}"/>
            </c:ext>
          </c:extLst>
        </c:ser>
        <c:dLbls>
          <c:showLegendKey val="0"/>
          <c:showVal val="0"/>
          <c:showCatName val="0"/>
          <c:showSerName val="0"/>
          <c:showPercent val="0"/>
          <c:showBubbleSize val="0"/>
        </c:dLbls>
        <c:marker val="1"/>
        <c:smooth val="0"/>
        <c:axId val="90557824"/>
        <c:axId val="90560000"/>
      </c:lineChart>
      <c:dateAx>
        <c:axId val="90557824"/>
        <c:scaling>
          <c:orientation val="minMax"/>
        </c:scaling>
        <c:delete val="1"/>
        <c:axPos val="b"/>
        <c:numFmt formatCode="ge" sourceLinked="1"/>
        <c:majorTickMark val="none"/>
        <c:minorTickMark val="none"/>
        <c:tickLblPos val="none"/>
        <c:crossAx val="90560000"/>
        <c:crosses val="autoZero"/>
        <c:auto val="1"/>
        <c:lblOffset val="100"/>
        <c:baseTimeUnit val="years"/>
      </c:dateAx>
      <c:valAx>
        <c:axId val="905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104.16</c:v>
                </c:pt>
                <c:pt idx="1">
                  <c:v>90.03</c:v>
                </c:pt>
                <c:pt idx="2">
                  <c:v>100.86</c:v>
                </c:pt>
                <c:pt idx="3">
                  <c:v>103.38</c:v>
                </c:pt>
                <c:pt idx="4">
                  <c:v>105.29</c:v>
                </c:pt>
              </c:numCache>
            </c:numRef>
          </c:val>
          <c:extLst xmlns:c16r2="http://schemas.microsoft.com/office/drawing/2015/06/chart">
            <c:ext xmlns:c16="http://schemas.microsoft.com/office/drawing/2014/chart" uri="{C3380CC4-5D6E-409C-BE32-E72D297353CC}">
              <c16:uniqueId val="{00000000-F128-42F6-BAE6-C961F8E2B677}"/>
            </c:ext>
          </c:extLst>
        </c:ser>
        <c:dLbls>
          <c:showLegendKey val="0"/>
          <c:showVal val="0"/>
          <c:showCatName val="0"/>
          <c:showSerName val="0"/>
          <c:showPercent val="0"/>
          <c:showBubbleSize val="0"/>
        </c:dLbls>
        <c:gapWidth val="150"/>
        <c:axId val="83815808"/>
        <c:axId val="8559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F128-42F6-BAE6-C961F8E2B677}"/>
            </c:ext>
          </c:extLst>
        </c:ser>
        <c:dLbls>
          <c:showLegendKey val="0"/>
          <c:showVal val="0"/>
          <c:showCatName val="0"/>
          <c:showSerName val="0"/>
          <c:showPercent val="0"/>
          <c:showBubbleSize val="0"/>
        </c:dLbls>
        <c:marker val="1"/>
        <c:smooth val="0"/>
        <c:axId val="83815808"/>
        <c:axId val="85591552"/>
      </c:lineChart>
      <c:dateAx>
        <c:axId val="83815808"/>
        <c:scaling>
          <c:orientation val="minMax"/>
        </c:scaling>
        <c:delete val="1"/>
        <c:axPos val="b"/>
        <c:numFmt formatCode="ge" sourceLinked="1"/>
        <c:majorTickMark val="none"/>
        <c:minorTickMark val="none"/>
        <c:tickLblPos val="none"/>
        <c:crossAx val="85591552"/>
        <c:crosses val="autoZero"/>
        <c:auto val="1"/>
        <c:lblOffset val="100"/>
        <c:baseTimeUnit val="years"/>
      </c:dateAx>
      <c:valAx>
        <c:axId val="8559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8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36.25</c:v>
                </c:pt>
                <c:pt idx="1">
                  <c:v>38.24</c:v>
                </c:pt>
                <c:pt idx="2">
                  <c:v>40.22</c:v>
                </c:pt>
                <c:pt idx="3">
                  <c:v>42.14</c:v>
                </c:pt>
                <c:pt idx="4">
                  <c:v>44.14</c:v>
                </c:pt>
              </c:numCache>
            </c:numRef>
          </c:val>
          <c:extLst xmlns:c16r2="http://schemas.microsoft.com/office/drawing/2015/06/chart">
            <c:ext xmlns:c16="http://schemas.microsoft.com/office/drawing/2014/chart" uri="{C3380CC4-5D6E-409C-BE32-E72D297353CC}">
              <c16:uniqueId val="{00000000-1FF0-460C-86D6-AB6A3A6C1D3A}"/>
            </c:ext>
          </c:extLst>
        </c:ser>
        <c:dLbls>
          <c:showLegendKey val="0"/>
          <c:showVal val="0"/>
          <c:showCatName val="0"/>
          <c:showSerName val="0"/>
          <c:showPercent val="0"/>
          <c:showBubbleSize val="0"/>
        </c:dLbls>
        <c:gapWidth val="150"/>
        <c:axId val="85630976"/>
        <c:axId val="856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1FF0-460C-86D6-AB6A3A6C1D3A}"/>
            </c:ext>
          </c:extLst>
        </c:ser>
        <c:dLbls>
          <c:showLegendKey val="0"/>
          <c:showVal val="0"/>
          <c:showCatName val="0"/>
          <c:showSerName val="0"/>
          <c:showPercent val="0"/>
          <c:showBubbleSize val="0"/>
        </c:dLbls>
        <c:marker val="1"/>
        <c:smooth val="0"/>
        <c:axId val="85630976"/>
        <c:axId val="85632896"/>
      </c:lineChart>
      <c:dateAx>
        <c:axId val="85630976"/>
        <c:scaling>
          <c:orientation val="minMax"/>
        </c:scaling>
        <c:delete val="1"/>
        <c:axPos val="b"/>
        <c:numFmt formatCode="ge" sourceLinked="1"/>
        <c:majorTickMark val="none"/>
        <c:minorTickMark val="none"/>
        <c:tickLblPos val="none"/>
        <c:crossAx val="85632896"/>
        <c:crosses val="autoZero"/>
        <c:auto val="1"/>
        <c:lblOffset val="100"/>
        <c:baseTimeUnit val="years"/>
      </c:dateAx>
      <c:valAx>
        <c:axId val="856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5.0599999999999996</c:v>
                </c:pt>
                <c:pt idx="1">
                  <c:v>5.0599999999999996</c:v>
                </c:pt>
                <c:pt idx="2">
                  <c:v>4.83</c:v>
                </c:pt>
                <c:pt idx="3" formatCode="#,##0.00;&quot;△&quot;#,##0.00">
                  <c:v>0</c:v>
                </c:pt>
                <c:pt idx="4">
                  <c:v>4.82</c:v>
                </c:pt>
              </c:numCache>
            </c:numRef>
          </c:val>
          <c:extLst xmlns:c16r2="http://schemas.microsoft.com/office/drawing/2015/06/chart">
            <c:ext xmlns:c16="http://schemas.microsoft.com/office/drawing/2014/chart" uri="{C3380CC4-5D6E-409C-BE32-E72D297353CC}">
              <c16:uniqueId val="{00000000-4014-41DD-9CF4-C1AB83F9AFBC}"/>
            </c:ext>
          </c:extLst>
        </c:ser>
        <c:dLbls>
          <c:showLegendKey val="0"/>
          <c:showVal val="0"/>
          <c:showCatName val="0"/>
          <c:showSerName val="0"/>
          <c:showPercent val="0"/>
          <c:showBubbleSize val="0"/>
        </c:dLbls>
        <c:gapWidth val="150"/>
        <c:axId val="87974272"/>
        <c:axId val="879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4014-41DD-9CF4-C1AB83F9AFBC}"/>
            </c:ext>
          </c:extLst>
        </c:ser>
        <c:dLbls>
          <c:showLegendKey val="0"/>
          <c:showVal val="0"/>
          <c:showCatName val="0"/>
          <c:showSerName val="0"/>
          <c:showPercent val="0"/>
          <c:showBubbleSize val="0"/>
        </c:dLbls>
        <c:marker val="1"/>
        <c:smooth val="0"/>
        <c:axId val="87974272"/>
        <c:axId val="87976192"/>
      </c:lineChart>
      <c:dateAx>
        <c:axId val="87974272"/>
        <c:scaling>
          <c:orientation val="minMax"/>
        </c:scaling>
        <c:delete val="1"/>
        <c:axPos val="b"/>
        <c:numFmt formatCode="ge" sourceLinked="1"/>
        <c:majorTickMark val="none"/>
        <c:minorTickMark val="none"/>
        <c:tickLblPos val="none"/>
        <c:crossAx val="87976192"/>
        <c:crosses val="autoZero"/>
        <c:auto val="1"/>
        <c:lblOffset val="100"/>
        <c:baseTimeUnit val="years"/>
      </c:dateAx>
      <c:valAx>
        <c:axId val="879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9C-430B-BFFB-2DB0F97C56BF}"/>
            </c:ext>
          </c:extLst>
        </c:ser>
        <c:dLbls>
          <c:showLegendKey val="0"/>
          <c:showVal val="0"/>
          <c:showCatName val="0"/>
          <c:showSerName val="0"/>
          <c:showPercent val="0"/>
          <c:showBubbleSize val="0"/>
        </c:dLbls>
        <c:gapWidth val="150"/>
        <c:axId val="88009728"/>
        <c:axId val="8802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7B9C-430B-BFFB-2DB0F97C56BF}"/>
            </c:ext>
          </c:extLst>
        </c:ser>
        <c:dLbls>
          <c:showLegendKey val="0"/>
          <c:showVal val="0"/>
          <c:showCatName val="0"/>
          <c:showSerName val="0"/>
          <c:showPercent val="0"/>
          <c:showBubbleSize val="0"/>
        </c:dLbls>
        <c:marker val="1"/>
        <c:smooth val="0"/>
        <c:axId val="88009728"/>
        <c:axId val="88028288"/>
      </c:lineChart>
      <c:dateAx>
        <c:axId val="88009728"/>
        <c:scaling>
          <c:orientation val="minMax"/>
        </c:scaling>
        <c:delete val="1"/>
        <c:axPos val="b"/>
        <c:numFmt formatCode="ge" sourceLinked="1"/>
        <c:majorTickMark val="none"/>
        <c:minorTickMark val="none"/>
        <c:tickLblPos val="none"/>
        <c:crossAx val="88028288"/>
        <c:crosses val="autoZero"/>
        <c:auto val="1"/>
        <c:lblOffset val="100"/>
        <c:baseTimeUnit val="years"/>
      </c:dateAx>
      <c:valAx>
        <c:axId val="88028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5266.05</c:v>
                </c:pt>
                <c:pt idx="1">
                  <c:v>629.23</c:v>
                </c:pt>
                <c:pt idx="2">
                  <c:v>632.66999999999996</c:v>
                </c:pt>
                <c:pt idx="3">
                  <c:v>652.42999999999995</c:v>
                </c:pt>
                <c:pt idx="4">
                  <c:v>691.4</c:v>
                </c:pt>
              </c:numCache>
            </c:numRef>
          </c:val>
          <c:extLst xmlns:c16r2="http://schemas.microsoft.com/office/drawing/2015/06/chart">
            <c:ext xmlns:c16="http://schemas.microsoft.com/office/drawing/2014/chart" uri="{C3380CC4-5D6E-409C-BE32-E72D297353CC}">
              <c16:uniqueId val="{00000000-EFE5-4A92-929C-1E7CC4846EAD}"/>
            </c:ext>
          </c:extLst>
        </c:ser>
        <c:dLbls>
          <c:showLegendKey val="0"/>
          <c:showVal val="0"/>
          <c:showCatName val="0"/>
          <c:showSerName val="0"/>
          <c:showPercent val="0"/>
          <c:showBubbleSize val="0"/>
        </c:dLbls>
        <c:gapWidth val="150"/>
        <c:axId val="88051072"/>
        <c:axId val="8806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EFE5-4A92-929C-1E7CC4846EAD}"/>
            </c:ext>
          </c:extLst>
        </c:ser>
        <c:dLbls>
          <c:showLegendKey val="0"/>
          <c:showVal val="0"/>
          <c:showCatName val="0"/>
          <c:showSerName val="0"/>
          <c:showPercent val="0"/>
          <c:showBubbleSize val="0"/>
        </c:dLbls>
        <c:marker val="1"/>
        <c:smooth val="0"/>
        <c:axId val="88051072"/>
        <c:axId val="88061440"/>
      </c:lineChart>
      <c:dateAx>
        <c:axId val="88051072"/>
        <c:scaling>
          <c:orientation val="minMax"/>
        </c:scaling>
        <c:delete val="1"/>
        <c:axPos val="b"/>
        <c:numFmt formatCode="ge" sourceLinked="1"/>
        <c:majorTickMark val="none"/>
        <c:minorTickMark val="none"/>
        <c:tickLblPos val="none"/>
        <c:crossAx val="88061440"/>
        <c:crosses val="autoZero"/>
        <c:auto val="1"/>
        <c:lblOffset val="100"/>
        <c:baseTimeUnit val="years"/>
      </c:dateAx>
      <c:valAx>
        <c:axId val="88061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257.11</c:v>
                </c:pt>
                <c:pt idx="1">
                  <c:v>234.91</c:v>
                </c:pt>
                <c:pt idx="2">
                  <c:v>214.51</c:v>
                </c:pt>
                <c:pt idx="3">
                  <c:v>195.94</c:v>
                </c:pt>
                <c:pt idx="4">
                  <c:v>166.48</c:v>
                </c:pt>
              </c:numCache>
            </c:numRef>
          </c:val>
          <c:extLst xmlns:c16r2="http://schemas.microsoft.com/office/drawing/2015/06/chart">
            <c:ext xmlns:c16="http://schemas.microsoft.com/office/drawing/2014/chart" uri="{C3380CC4-5D6E-409C-BE32-E72D297353CC}">
              <c16:uniqueId val="{00000000-503B-4F2B-A832-BF1C0FED4972}"/>
            </c:ext>
          </c:extLst>
        </c:ser>
        <c:dLbls>
          <c:showLegendKey val="0"/>
          <c:showVal val="0"/>
          <c:showCatName val="0"/>
          <c:showSerName val="0"/>
          <c:showPercent val="0"/>
          <c:showBubbleSize val="0"/>
        </c:dLbls>
        <c:gapWidth val="150"/>
        <c:axId val="89212800"/>
        <c:axId val="8921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503B-4F2B-A832-BF1C0FED4972}"/>
            </c:ext>
          </c:extLst>
        </c:ser>
        <c:dLbls>
          <c:showLegendKey val="0"/>
          <c:showVal val="0"/>
          <c:showCatName val="0"/>
          <c:showSerName val="0"/>
          <c:showPercent val="0"/>
          <c:showBubbleSize val="0"/>
        </c:dLbls>
        <c:marker val="1"/>
        <c:smooth val="0"/>
        <c:axId val="89212800"/>
        <c:axId val="89214976"/>
      </c:lineChart>
      <c:dateAx>
        <c:axId val="89212800"/>
        <c:scaling>
          <c:orientation val="minMax"/>
        </c:scaling>
        <c:delete val="1"/>
        <c:axPos val="b"/>
        <c:numFmt formatCode="ge" sourceLinked="1"/>
        <c:majorTickMark val="none"/>
        <c:minorTickMark val="none"/>
        <c:tickLblPos val="none"/>
        <c:crossAx val="89214976"/>
        <c:crosses val="autoZero"/>
        <c:auto val="1"/>
        <c:lblOffset val="100"/>
        <c:baseTimeUnit val="years"/>
      </c:dateAx>
      <c:valAx>
        <c:axId val="89214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98.33</c:v>
                </c:pt>
                <c:pt idx="1">
                  <c:v>86.15</c:v>
                </c:pt>
                <c:pt idx="2">
                  <c:v>96.46</c:v>
                </c:pt>
                <c:pt idx="3">
                  <c:v>100.12</c:v>
                </c:pt>
                <c:pt idx="4">
                  <c:v>101.38</c:v>
                </c:pt>
              </c:numCache>
            </c:numRef>
          </c:val>
          <c:extLst xmlns:c16r2="http://schemas.microsoft.com/office/drawing/2015/06/chart">
            <c:ext xmlns:c16="http://schemas.microsoft.com/office/drawing/2014/chart" uri="{C3380CC4-5D6E-409C-BE32-E72D297353CC}">
              <c16:uniqueId val="{00000000-2AF4-404E-9296-20DDB7894BA3}"/>
            </c:ext>
          </c:extLst>
        </c:ser>
        <c:dLbls>
          <c:showLegendKey val="0"/>
          <c:showVal val="0"/>
          <c:showCatName val="0"/>
          <c:showSerName val="0"/>
          <c:showPercent val="0"/>
          <c:showBubbleSize val="0"/>
        </c:dLbls>
        <c:gapWidth val="150"/>
        <c:axId val="89245952"/>
        <c:axId val="8925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2AF4-404E-9296-20DDB7894BA3}"/>
            </c:ext>
          </c:extLst>
        </c:ser>
        <c:dLbls>
          <c:showLegendKey val="0"/>
          <c:showVal val="0"/>
          <c:showCatName val="0"/>
          <c:showSerName val="0"/>
          <c:showPercent val="0"/>
          <c:showBubbleSize val="0"/>
        </c:dLbls>
        <c:marker val="1"/>
        <c:smooth val="0"/>
        <c:axId val="89245952"/>
        <c:axId val="89256320"/>
      </c:lineChart>
      <c:dateAx>
        <c:axId val="89245952"/>
        <c:scaling>
          <c:orientation val="minMax"/>
        </c:scaling>
        <c:delete val="1"/>
        <c:axPos val="b"/>
        <c:numFmt formatCode="ge" sourceLinked="1"/>
        <c:majorTickMark val="none"/>
        <c:minorTickMark val="none"/>
        <c:tickLblPos val="none"/>
        <c:crossAx val="89256320"/>
        <c:crosses val="autoZero"/>
        <c:auto val="1"/>
        <c:lblOffset val="100"/>
        <c:baseTimeUnit val="years"/>
      </c:dateAx>
      <c:valAx>
        <c:axId val="892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4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269.75</c:v>
                </c:pt>
                <c:pt idx="1">
                  <c:v>307.86</c:v>
                </c:pt>
                <c:pt idx="2">
                  <c:v>275.91000000000003</c:v>
                </c:pt>
                <c:pt idx="3">
                  <c:v>265.87</c:v>
                </c:pt>
                <c:pt idx="4">
                  <c:v>264.32</c:v>
                </c:pt>
              </c:numCache>
            </c:numRef>
          </c:val>
          <c:extLst xmlns:c16r2="http://schemas.microsoft.com/office/drawing/2015/06/chart">
            <c:ext xmlns:c16="http://schemas.microsoft.com/office/drawing/2014/chart" uri="{C3380CC4-5D6E-409C-BE32-E72D297353CC}">
              <c16:uniqueId val="{00000000-32B0-4567-BA30-886A5D47ADB6}"/>
            </c:ext>
          </c:extLst>
        </c:ser>
        <c:dLbls>
          <c:showLegendKey val="0"/>
          <c:showVal val="0"/>
          <c:showCatName val="0"/>
          <c:showSerName val="0"/>
          <c:showPercent val="0"/>
          <c:showBubbleSize val="0"/>
        </c:dLbls>
        <c:gapWidth val="150"/>
        <c:axId val="89344640"/>
        <c:axId val="893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32B0-4567-BA30-886A5D47ADB6}"/>
            </c:ext>
          </c:extLst>
        </c:ser>
        <c:dLbls>
          <c:showLegendKey val="0"/>
          <c:showVal val="0"/>
          <c:showCatName val="0"/>
          <c:showSerName val="0"/>
          <c:showPercent val="0"/>
          <c:showBubbleSize val="0"/>
        </c:dLbls>
        <c:marker val="1"/>
        <c:smooth val="0"/>
        <c:axId val="89344640"/>
        <c:axId val="89359104"/>
      </c:lineChart>
      <c:dateAx>
        <c:axId val="89344640"/>
        <c:scaling>
          <c:orientation val="minMax"/>
        </c:scaling>
        <c:delete val="1"/>
        <c:axPos val="b"/>
        <c:numFmt formatCode="ge" sourceLinked="1"/>
        <c:majorTickMark val="none"/>
        <c:minorTickMark val="none"/>
        <c:tickLblPos val="none"/>
        <c:crossAx val="89359104"/>
        <c:crosses val="autoZero"/>
        <c:auto val="1"/>
        <c:lblOffset val="100"/>
        <c:baseTimeUnit val="years"/>
      </c:dateAx>
      <c:valAx>
        <c:axId val="893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会津坂下町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16415</v>
      </c>
      <c r="AM8" s="70"/>
      <c r="AN8" s="70"/>
      <c r="AO8" s="70"/>
      <c r="AP8" s="70"/>
      <c r="AQ8" s="70"/>
      <c r="AR8" s="70"/>
      <c r="AS8" s="70"/>
      <c r="AT8" s="66">
        <f>データ!$S$6</f>
        <v>91.59</v>
      </c>
      <c r="AU8" s="67"/>
      <c r="AV8" s="67"/>
      <c r="AW8" s="67"/>
      <c r="AX8" s="67"/>
      <c r="AY8" s="67"/>
      <c r="AZ8" s="67"/>
      <c r="BA8" s="67"/>
      <c r="BB8" s="69">
        <f>データ!$T$6</f>
        <v>179.22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86.17</v>
      </c>
      <c r="J10" s="67"/>
      <c r="K10" s="67"/>
      <c r="L10" s="67"/>
      <c r="M10" s="67"/>
      <c r="N10" s="67"/>
      <c r="O10" s="68"/>
      <c r="P10" s="69">
        <f>データ!$P$6</f>
        <v>94.83</v>
      </c>
      <c r="Q10" s="69"/>
      <c r="R10" s="69"/>
      <c r="S10" s="69"/>
      <c r="T10" s="69"/>
      <c r="U10" s="69"/>
      <c r="V10" s="69"/>
      <c r="W10" s="70">
        <f>データ!$Q$6</f>
        <v>3970</v>
      </c>
      <c r="X10" s="70"/>
      <c r="Y10" s="70"/>
      <c r="Z10" s="70"/>
      <c r="AA10" s="70"/>
      <c r="AB10" s="70"/>
      <c r="AC10" s="70"/>
      <c r="AD10" s="2"/>
      <c r="AE10" s="2"/>
      <c r="AF10" s="2"/>
      <c r="AG10" s="2"/>
      <c r="AH10" s="4"/>
      <c r="AI10" s="4"/>
      <c r="AJ10" s="4"/>
      <c r="AK10" s="4"/>
      <c r="AL10" s="70">
        <f>データ!$U$6</f>
        <v>15420</v>
      </c>
      <c r="AM10" s="70"/>
      <c r="AN10" s="70"/>
      <c r="AO10" s="70"/>
      <c r="AP10" s="70"/>
      <c r="AQ10" s="70"/>
      <c r="AR10" s="70"/>
      <c r="AS10" s="70"/>
      <c r="AT10" s="66">
        <f>データ!$V$6</f>
        <v>48.89</v>
      </c>
      <c r="AU10" s="67"/>
      <c r="AV10" s="67"/>
      <c r="AW10" s="67"/>
      <c r="AX10" s="67"/>
      <c r="AY10" s="67"/>
      <c r="AZ10" s="67"/>
      <c r="BA10" s="67"/>
      <c r="BB10" s="69">
        <f>データ!$W$6</f>
        <v>315.39999999999998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74217</v>
      </c>
      <c r="D6" s="33">
        <f t="shared" si="3"/>
        <v>46</v>
      </c>
      <c r="E6" s="33">
        <f t="shared" si="3"/>
        <v>1</v>
      </c>
      <c r="F6" s="33">
        <f t="shared" si="3"/>
        <v>0</v>
      </c>
      <c r="G6" s="33">
        <f t="shared" si="3"/>
        <v>1</v>
      </c>
      <c r="H6" s="33" t="str">
        <f t="shared" si="3"/>
        <v>福島県　会津坂下町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86.17</v>
      </c>
      <c r="P6" s="34">
        <f t="shared" si="3"/>
        <v>94.83</v>
      </c>
      <c r="Q6" s="34">
        <f t="shared" si="3"/>
        <v>3970</v>
      </c>
      <c r="R6" s="34">
        <f t="shared" si="3"/>
        <v>16415</v>
      </c>
      <c r="S6" s="34">
        <f t="shared" si="3"/>
        <v>91.59</v>
      </c>
      <c r="T6" s="34">
        <f t="shared" si="3"/>
        <v>179.22</v>
      </c>
      <c r="U6" s="34">
        <f t="shared" si="3"/>
        <v>15420</v>
      </c>
      <c r="V6" s="34">
        <f t="shared" si="3"/>
        <v>48.89</v>
      </c>
      <c r="W6" s="34">
        <f t="shared" si="3"/>
        <v>315.39999999999998</v>
      </c>
      <c r="X6" s="35">
        <f>IF(X7="",NA(),X7)</f>
        <v>104.16</v>
      </c>
      <c r="Y6" s="35">
        <f t="shared" ref="Y6:AG6" si="4">IF(Y7="",NA(),Y7)</f>
        <v>90.03</v>
      </c>
      <c r="Z6" s="35">
        <f t="shared" si="4"/>
        <v>100.86</v>
      </c>
      <c r="AA6" s="35">
        <f t="shared" si="4"/>
        <v>103.38</v>
      </c>
      <c r="AB6" s="35">
        <f t="shared" si="4"/>
        <v>105.29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5266.05</v>
      </c>
      <c r="AU6" s="35">
        <f t="shared" ref="AU6:BC6" si="6">IF(AU7="",NA(),AU7)</f>
        <v>629.23</v>
      </c>
      <c r="AV6" s="35">
        <f t="shared" si="6"/>
        <v>632.66999999999996</v>
      </c>
      <c r="AW6" s="35">
        <f t="shared" si="6"/>
        <v>652.42999999999995</v>
      </c>
      <c r="AX6" s="35">
        <f t="shared" si="6"/>
        <v>691.4</v>
      </c>
      <c r="AY6" s="35">
        <f t="shared" si="6"/>
        <v>963.24</v>
      </c>
      <c r="AZ6" s="35">
        <f t="shared" si="6"/>
        <v>381.53</v>
      </c>
      <c r="BA6" s="35">
        <f t="shared" si="6"/>
        <v>391.54</v>
      </c>
      <c r="BB6" s="35">
        <f t="shared" si="6"/>
        <v>384.34</v>
      </c>
      <c r="BC6" s="35">
        <f t="shared" si="6"/>
        <v>359.47</v>
      </c>
      <c r="BD6" s="34" t="str">
        <f>IF(BD7="","",IF(BD7="-","【-】","【"&amp;SUBSTITUTE(TEXT(BD7,"#,##0.00"),"-","△")&amp;"】"))</f>
        <v>【264.34】</v>
      </c>
      <c r="BE6" s="35">
        <f>IF(BE7="",NA(),BE7)</f>
        <v>257.11</v>
      </c>
      <c r="BF6" s="35">
        <f t="shared" ref="BF6:BN6" si="7">IF(BF7="",NA(),BF7)</f>
        <v>234.91</v>
      </c>
      <c r="BG6" s="35">
        <f t="shared" si="7"/>
        <v>214.51</v>
      </c>
      <c r="BH6" s="35">
        <f t="shared" si="7"/>
        <v>195.94</v>
      </c>
      <c r="BI6" s="35">
        <f t="shared" si="7"/>
        <v>166.48</v>
      </c>
      <c r="BJ6" s="35">
        <f t="shared" si="7"/>
        <v>400.38</v>
      </c>
      <c r="BK6" s="35">
        <f t="shared" si="7"/>
        <v>393.27</v>
      </c>
      <c r="BL6" s="35">
        <f t="shared" si="7"/>
        <v>386.97</v>
      </c>
      <c r="BM6" s="35">
        <f t="shared" si="7"/>
        <v>380.58</v>
      </c>
      <c r="BN6" s="35">
        <f t="shared" si="7"/>
        <v>401.79</v>
      </c>
      <c r="BO6" s="34" t="str">
        <f>IF(BO7="","",IF(BO7="-","【-】","【"&amp;SUBSTITUTE(TEXT(BO7,"#,##0.00"),"-","△")&amp;"】"))</f>
        <v>【274.27】</v>
      </c>
      <c r="BP6" s="35">
        <f>IF(BP7="",NA(),BP7)</f>
        <v>98.33</v>
      </c>
      <c r="BQ6" s="35">
        <f t="shared" ref="BQ6:BY6" si="8">IF(BQ7="",NA(),BQ7)</f>
        <v>86.15</v>
      </c>
      <c r="BR6" s="35">
        <f t="shared" si="8"/>
        <v>96.46</v>
      </c>
      <c r="BS6" s="35">
        <f t="shared" si="8"/>
        <v>100.12</v>
      </c>
      <c r="BT6" s="35">
        <f t="shared" si="8"/>
        <v>101.38</v>
      </c>
      <c r="BU6" s="35">
        <f t="shared" si="8"/>
        <v>96.56</v>
      </c>
      <c r="BV6" s="35">
        <f t="shared" si="8"/>
        <v>100.47</v>
      </c>
      <c r="BW6" s="35">
        <f t="shared" si="8"/>
        <v>101.72</v>
      </c>
      <c r="BX6" s="35">
        <f t="shared" si="8"/>
        <v>102.38</v>
      </c>
      <c r="BY6" s="35">
        <f t="shared" si="8"/>
        <v>100.12</v>
      </c>
      <c r="BZ6" s="34" t="str">
        <f>IF(BZ7="","",IF(BZ7="-","【-】","【"&amp;SUBSTITUTE(TEXT(BZ7,"#,##0.00"),"-","△")&amp;"】"))</f>
        <v>【104.36】</v>
      </c>
      <c r="CA6" s="35">
        <f>IF(CA7="",NA(),CA7)</f>
        <v>269.75</v>
      </c>
      <c r="CB6" s="35">
        <f t="shared" ref="CB6:CJ6" si="9">IF(CB7="",NA(),CB7)</f>
        <v>307.86</v>
      </c>
      <c r="CC6" s="35">
        <f t="shared" si="9"/>
        <v>275.91000000000003</v>
      </c>
      <c r="CD6" s="35">
        <f t="shared" si="9"/>
        <v>265.87</v>
      </c>
      <c r="CE6" s="35">
        <f t="shared" si="9"/>
        <v>264.32</v>
      </c>
      <c r="CF6" s="35">
        <f t="shared" si="9"/>
        <v>177.14</v>
      </c>
      <c r="CG6" s="35">
        <f t="shared" si="9"/>
        <v>169.82</v>
      </c>
      <c r="CH6" s="35">
        <f t="shared" si="9"/>
        <v>168.2</v>
      </c>
      <c r="CI6" s="35">
        <f t="shared" si="9"/>
        <v>168.67</v>
      </c>
      <c r="CJ6" s="35">
        <f t="shared" si="9"/>
        <v>174.97</v>
      </c>
      <c r="CK6" s="34" t="str">
        <f>IF(CK7="","",IF(CK7="-","【-】","【"&amp;SUBSTITUTE(TEXT(CK7,"#,##0.00"),"-","△")&amp;"】"))</f>
        <v>【165.71】</v>
      </c>
      <c r="CL6" s="35">
        <f>IF(CL7="",NA(),CL7)</f>
        <v>50.83</v>
      </c>
      <c r="CM6" s="35">
        <f t="shared" ref="CM6:CU6" si="10">IF(CM7="",NA(),CM7)</f>
        <v>51.14</v>
      </c>
      <c r="CN6" s="35">
        <f t="shared" si="10"/>
        <v>49.83</v>
      </c>
      <c r="CO6" s="35">
        <f t="shared" si="10"/>
        <v>50.18</v>
      </c>
      <c r="CP6" s="35">
        <f t="shared" si="10"/>
        <v>52.72</v>
      </c>
      <c r="CQ6" s="35">
        <f t="shared" si="10"/>
        <v>55.64</v>
      </c>
      <c r="CR6" s="35">
        <f t="shared" si="10"/>
        <v>55.13</v>
      </c>
      <c r="CS6" s="35">
        <f t="shared" si="10"/>
        <v>54.77</v>
      </c>
      <c r="CT6" s="35">
        <f t="shared" si="10"/>
        <v>54.92</v>
      </c>
      <c r="CU6" s="35">
        <f t="shared" si="10"/>
        <v>55.63</v>
      </c>
      <c r="CV6" s="34" t="str">
        <f>IF(CV7="","",IF(CV7="-","【-】","【"&amp;SUBSTITUTE(TEXT(CV7,"#,##0.00"),"-","△")&amp;"】"))</f>
        <v>【60.41】</v>
      </c>
      <c r="CW6" s="35">
        <f>IF(CW7="",NA(),CW7)</f>
        <v>81.89</v>
      </c>
      <c r="CX6" s="35">
        <f t="shared" ref="CX6:DF6" si="11">IF(CX7="",NA(),CX7)</f>
        <v>81.25</v>
      </c>
      <c r="CY6" s="35">
        <f t="shared" si="11"/>
        <v>81.760000000000005</v>
      </c>
      <c r="CZ6" s="35">
        <f t="shared" si="11"/>
        <v>80.12</v>
      </c>
      <c r="DA6" s="35">
        <f t="shared" si="11"/>
        <v>77.66</v>
      </c>
      <c r="DB6" s="35">
        <f t="shared" si="11"/>
        <v>83.09</v>
      </c>
      <c r="DC6" s="35">
        <f t="shared" si="11"/>
        <v>83</v>
      </c>
      <c r="DD6" s="35">
        <f t="shared" si="11"/>
        <v>82.89</v>
      </c>
      <c r="DE6" s="35">
        <f t="shared" si="11"/>
        <v>82.66</v>
      </c>
      <c r="DF6" s="35">
        <f t="shared" si="11"/>
        <v>82.04</v>
      </c>
      <c r="DG6" s="34" t="str">
        <f>IF(DG7="","",IF(DG7="-","【-】","【"&amp;SUBSTITUTE(TEXT(DG7,"#,##0.00"),"-","△")&amp;"】"))</f>
        <v>【89.93】</v>
      </c>
      <c r="DH6" s="35">
        <f>IF(DH7="",NA(),DH7)</f>
        <v>36.25</v>
      </c>
      <c r="DI6" s="35">
        <f t="shared" ref="DI6:DQ6" si="12">IF(DI7="",NA(),DI7)</f>
        <v>38.24</v>
      </c>
      <c r="DJ6" s="35">
        <f t="shared" si="12"/>
        <v>40.22</v>
      </c>
      <c r="DK6" s="35">
        <f t="shared" si="12"/>
        <v>42.14</v>
      </c>
      <c r="DL6" s="35">
        <f t="shared" si="12"/>
        <v>44.14</v>
      </c>
      <c r="DM6" s="35">
        <f t="shared" si="12"/>
        <v>39.06</v>
      </c>
      <c r="DN6" s="35">
        <f t="shared" si="12"/>
        <v>46.66</v>
      </c>
      <c r="DO6" s="35">
        <f t="shared" si="12"/>
        <v>47.46</v>
      </c>
      <c r="DP6" s="35">
        <f t="shared" si="12"/>
        <v>48.49</v>
      </c>
      <c r="DQ6" s="35">
        <f t="shared" si="12"/>
        <v>48.05</v>
      </c>
      <c r="DR6" s="34" t="str">
        <f>IF(DR7="","",IF(DR7="-","【-】","【"&amp;SUBSTITUTE(TEXT(DR7,"#,##0.00"),"-","△")&amp;"】"))</f>
        <v>【48.12】</v>
      </c>
      <c r="DS6" s="35">
        <f>IF(DS7="",NA(),DS7)</f>
        <v>5.0599999999999996</v>
      </c>
      <c r="DT6" s="35">
        <f t="shared" ref="DT6:EB6" si="13">IF(DT7="",NA(),DT7)</f>
        <v>5.0599999999999996</v>
      </c>
      <c r="DU6" s="35">
        <f t="shared" si="13"/>
        <v>4.83</v>
      </c>
      <c r="DV6" s="34">
        <f t="shared" si="13"/>
        <v>0</v>
      </c>
      <c r="DW6" s="35">
        <f t="shared" si="13"/>
        <v>4.82</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0.19</v>
      </c>
      <c r="EE6" s="35">
        <f t="shared" ref="EE6:EM6" si="14">IF(EE7="",NA(),EE7)</f>
        <v>0.1</v>
      </c>
      <c r="EF6" s="34">
        <f t="shared" si="14"/>
        <v>0</v>
      </c>
      <c r="EG6" s="34">
        <f t="shared" si="14"/>
        <v>0</v>
      </c>
      <c r="EH6" s="35">
        <f t="shared" si="14"/>
        <v>0.02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74217</v>
      </c>
      <c r="D7" s="37">
        <v>46</v>
      </c>
      <c r="E7" s="37">
        <v>1</v>
      </c>
      <c r="F7" s="37">
        <v>0</v>
      </c>
      <c r="G7" s="37">
        <v>1</v>
      </c>
      <c r="H7" s="37" t="s">
        <v>105</v>
      </c>
      <c r="I7" s="37" t="s">
        <v>106</v>
      </c>
      <c r="J7" s="37" t="s">
        <v>107</v>
      </c>
      <c r="K7" s="37" t="s">
        <v>108</v>
      </c>
      <c r="L7" s="37" t="s">
        <v>109</v>
      </c>
      <c r="M7" s="37" t="s">
        <v>110</v>
      </c>
      <c r="N7" s="38" t="s">
        <v>111</v>
      </c>
      <c r="O7" s="38">
        <v>86.17</v>
      </c>
      <c r="P7" s="38">
        <v>94.83</v>
      </c>
      <c r="Q7" s="38">
        <v>3970</v>
      </c>
      <c r="R7" s="38">
        <v>16415</v>
      </c>
      <c r="S7" s="38">
        <v>91.59</v>
      </c>
      <c r="T7" s="38">
        <v>179.22</v>
      </c>
      <c r="U7" s="38">
        <v>15420</v>
      </c>
      <c r="V7" s="38">
        <v>48.89</v>
      </c>
      <c r="W7" s="38">
        <v>315.39999999999998</v>
      </c>
      <c r="X7" s="38">
        <v>104.16</v>
      </c>
      <c r="Y7" s="38">
        <v>90.03</v>
      </c>
      <c r="Z7" s="38">
        <v>100.86</v>
      </c>
      <c r="AA7" s="38">
        <v>103.38</v>
      </c>
      <c r="AB7" s="38">
        <v>105.29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5266.05</v>
      </c>
      <c r="AU7" s="38">
        <v>629.23</v>
      </c>
      <c r="AV7" s="38">
        <v>632.66999999999996</v>
      </c>
      <c r="AW7" s="38">
        <v>652.42999999999995</v>
      </c>
      <c r="AX7" s="38">
        <v>691.4</v>
      </c>
      <c r="AY7" s="38">
        <v>963.24</v>
      </c>
      <c r="AZ7" s="38">
        <v>381.53</v>
      </c>
      <c r="BA7" s="38">
        <v>391.54</v>
      </c>
      <c r="BB7" s="38">
        <v>384.34</v>
      </c>
      <c r="BC7" s="38">
        <v>359.47</v>
      </c>
      <c r="BD7" s="38">
        <v>264.33999999999997</v>
      </c>
      <c r="BE7" s="38">
        <v>257.11</v>
      </c>
      <c r="BF7" s="38">
        <v>234.91</v>
      </c>
      <c r="BG7" s="38">
        <v>214.51</v>
      </c>
      <c r="BH7" s="38">
        <v>195.94</v>
      </c>
      <c r="BI7" s="38">
        <v>166.48</v>
      </c>
      <c r="BJ7" s="38">
        <v>400.38</v>
      </c>
      <c r="BK7" s="38">
        <v>393.27</v>
      </c>
      <c r="BL7" s="38">
        <v>386.97</v>
      </c>
      <c r="BM7" s="38">
        <v>380.58</v>
      </c>
      <c r="BN7" s="38">
        <v>401.79</v>
      </c>
      <c r="BO7" s="38">
        <v>274.27</v>
      </c>
      <c r="BP7" s="38">
        <v>98.33</v>
      </c>
      <c r="BQ7" s="38">
        <v>86.15</v>
      </c>
      <c r="BR7" s="38">
        <v>96.46</v>
      </c>
      <c r="BS7" s="38">
        <v>100.12</v>
      </c>
      <c r="BT7" s="38">
        <v>101.38</v>
      </c>
      <c r="BU7" s="38">
        <v>96.56</v>
      </c>
      <c r="BV7" s="38">
        <v>100.47</v>
      </c>
      <c r="BW7" s="38">
        <v>101.72</v>
      </c>
      <c r="BX7" s="38">
        <v>102.38</v>
      </c>
      <c r="BY7" s="38">
        <v>100.12</v>
      </c>
      <c r="BZ7" s="38">
        <v>104.36</v>
      </c>
      <c r="CA7" s="38">
        <v>269.75</v>
      </c>
      <c r="CB7" s="38">
        <v>307.86</v>
      </c>
      <c r="CC7" s="38">
        <v>275.91000000000003</v>
      </c>
      <c r="CD7" s="38">
        <v>265.87</v>
      </c>
      <c r="CE7" s="38">
        <v>264.32</v>
      </c>
      <c r="CF7" s="38">
        <v>177.14</v>
      </c>
      <c r="CG7" s="38">
        <v>169.82</v>
      </c>
      <c r="CH7" s="38">
        <v>168.2</v>
      </c>
      <c r="CI7" s="38">
        <v>168.67</v>
      </c>
      <c r="CJ7" s="38">
        <v>174.97</v>
      </c>
      <c r="CK7" s="38">
        <v>165.71</v>
      </c>
      <c r="CL7" s="38">
        <v>50.83</v>
      </c>
      <c r="CM7" s="38">
        <v>51.14</v>
      </c>
      <c r="CN7" s="38">
        <v>49.83</v>
      </c>
      <c r="CO7" s="38">
        <v>50.18</v>
      </c>
      <c r="CP7" s="38">
        <v>52.72</v>
      </c>
      <c r="CQ7" s="38">
        <v>55.64</v>
      </c>
      <c r="CR7" s="38">
        <v>55.13</v>
      </c>
      <c r="CS7" s="38">
        <v>54.77</v>
      </c>
      <c r="CT7" s="38">
        <v>54.92</v>
      </c>
      <c r="CU7" s="38">
        <v>55.63</v>
      </c>
      <c r="CV7" s="38">
        <v>60.41</v>
      </c>
      <c r="CW7" s="38">
        <v>81.89</v>
      </c>
      <c r="CX7" s="38">
        <v>81.25</v>
      </c>
      <c r="CY7" s="38">
        <v>81.760000000000005</v>
      </c>
      <c r="CZ7" s="38">
        <v>80.12</v>
      </c>
      <c r="DA7" s="38">
        <v>77.66</v>
      </c>
      <c r="DB7" s="38">
        <v>83.09</v>
      </c>
      <c r="DC7" s="38">
        <v>83</v>
      </c>
      <c r="DD7" s="38">
        <v>82.89</v>
      </c>
      <c r="DE7" s="38">
        <v>82.66</v>
      </c>
      <c r="DF7" s="38">
        <v>82.04</v>
      </c>
      <c r="DG7" s="38">
        <v>89.93</v>
      </c>
      <c r="DH7" s="38">
        <v>36.25</v>
      </c>
      <c r="DI7" s="38">
        <v>38.24</v>
      </c>
      <c r="DJ7" s="38">
        <v>40.22</v>
      </c>
      <c r="DK7" s="38">
        <v>42.14</v>
      </c>
      <c r="DL7" s="38">
        <v>44.14</v>
      </c>
      <c r="DM7" s="38">
        <v>39.06</v>
      </c>
      <c r="DN7" s="38">
        <v>46.66</v>
      </c>
      <c r="DO7" s="38">
        <v>47.46</v>
      </c>
      <c r="DP7" s="38">
        <v>48.49</v>
      </c>
      <c r="DQ7" s="38">
        <v>48.05</v>
      </c>
      <c r="DR7" s="38">
        <v>48.12</v>
      </c>
      <c r="DS7" s="38">
        <v>5.0599999999999996</v>
      </c>
      <c r="DT7" s="38">
        <v>5.0599999999999996</v>
      </c>
      <c r="DU7" s="38">
        <v>4.83</v>
      </c>
      <c r="DV7" s="38">
        <v>0</v>
      </c>
      <c r="DW7" s="38">
        <v>4.82</v>
      </c>
      <c r="DX7" s="38">
        <v>8.8699999999999992</v>
      </c>
      <c r="DY7" s="38">
        <v>9.85</v>
      </c>
      <c r="DZ7" s="38">
        <v>9.7100000000000009</v>
      </c>
      <c r="EA7" s="38">
        <v>12.79</v>
      </c>
      <c r="EB7" s="38">
        <v>13.39</v>
      </c>
      <c r="EC7" s="38">
        <v>15.89</v>
      </c>
      <c r="ED7" s="38">
        <v>0.19</v>
      </c>
      <c r="EE7" s="38">
        <v>0.1</v>
      </c>
      <c r="EF7" s="38">
        <v>0</v>
      </c>
      <c r="EG7" s="38">
        <v>0</v>
      </c>
      <c r="EH7" s="38">
        <v>0.02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2019-01-28T05:24:39Z</cp:lastPrinted>
  <dcterms:created xsi:type="dcterms:W3CDTF">2018-12-03T08:27:22Z</dcterms:created>
  <dcterms:modified xsi:type="dcterms:W3CDTF">2019-01-30T07:14:05Z</dcterms:modified>
  <cp:category/>
</cp:coreProperties>
</file>