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PWBVEmzIeYccA6byT8grVNLbL8aFD3UM91j3X2If5wOyfx5KclLf8HK37eHcUnPE7k57+63kktREMppujjovQ==" workbookSaltValue="PcXGCDHNqn1uUcKXz2xb3w==" workbookSpinCount="100000" lockStructure="1"/>
  <bookViews>
    <workbookView xWindow="0" yWindow="0" windowWidth="15360" windowHeight="763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<sst xmlns="http://schemas.openxmlformats.org/spreadsheetml/2006/main" count="232" uniqueCount="120">
  <si>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</si>
  <si>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</si>
  <si>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</si>
  <si>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</si>
  <si>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</si>
  <si>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</si>
  <si>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</si>
  <si>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</si>
  <si>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</si>
  <si>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</si>
  <si>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</si>
  <si>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</si>
  <si>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</si>
  <si>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</si>
  <si>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</si>
  <si>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</si>
  <si>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</si>
  <si>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</si>
  <si>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</si>
  <si>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</si>
  <si>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</si>
  <si>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</si>
  <si>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</si>
  <si>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</si>
  <si>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</si>
  <si>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</si>
  <si>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</si>
  <si>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</si>
  <si>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</si>
  <si>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</si>
  <si>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</si>
  <si>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</si>
  <si>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</si>
  <si>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</si>
  <si>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</si>
  <si>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</si>
  <si>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</si>
  <si>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</si>
  <si>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</si>
  <si>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</si>
  <si>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</si>
  <si>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</si>
  <si>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</si>
  <si>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</si>
  <si>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</si>
  <si>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</si>
  <si>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</si>
  <si>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</si>
  <si>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</si>
  <si>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</si>
  <si>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</si>
  <si>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</si>
  <si>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</si>
  <si>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</si>
  <si>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</si>
  <si>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</si>
  <si>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</si>
  <si>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</si>
  <si>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</si>
  <si>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</si>
  <si>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</si>
  <si>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</si>
  <si>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</si>
  <si>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</si>
  <si>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</si>
  <si>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</si>
  <si>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</si>
  <si>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</si>
  <si>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</si>
  <si>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</si>
  <si>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</si>
  <si>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</si>
  <si>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</si>
  <si>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</si>
  <si>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</si>
  <si>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</si>
  <si>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</si>
  <si>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</si>
  <si>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</si>
  <si>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</si>
  <si>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</si>
  <si>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</si>
  <si>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</si>
  <si>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</si>
  <si>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</si>
  <si>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</si>
  <si>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</si>
  <si>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</si>
  <si>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</si>
  <si>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</si>
  <si>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</si>
  <si>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</si>
  <si>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</si>
  <si>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</si>
  <si>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</si>
  <si>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</si>
  <si>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</si>
  <si>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</si>
  <si>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</si>
  <si>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</si>
  <si>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</si>
  <si>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</si>
  <si>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</si>
  <si>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</si>
  <si>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</si>
  <si>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猪苗代町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</si>
  <si>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</si>
  <si>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</si>
  <si>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</si>
  <si>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</si>
  <si>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</si>
  <si>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</si>
  <si>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</si>
  <si>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</si>
  <si>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</si>
  <si>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</si>
  <si>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</si>
  <si>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第３次拡張事業（昭和53年～昭和62年）で整備した資産が法定耐用年数に近づいたため、有形固定資産減価償却率が高くなっている。　
　管路経年化率は平成28年度と比べ若干改善したものの、類似団体平均値の３倍超と高く、依然として法定耐用年数を超える管路が多い。
  管路更新率は類似団体平均値をわずかに上回ったが、老朽管路が多いため、今後も更新を進めなければならない。</t>
    <rPh sb="73" eb="75">
      <t>ヘイセイ</t>
    </rPh>
    <rPh sb="77" eb="79">
      <t>ネンド</t>
    </rPh>
    <rPh sb="80" eb="81">
      <t>クラ</t>
    </rPh>
    <rPh sb="82" eb="84">
      <t>ジャッカン</t>
    </rPh>
    <rPh sb="84" eb="86">
      <t>カイゼン</t>
    </rPh>
    <rPh sb="102" eb="103">
      <t>チョウ</t>
    </rPh>
    <rPh sb="107" eb="109">
      <t>イゼン</t>
    </rPh>
    <rPh sb="149" eb="151">
      <t>ウワマワ</t>
    </rPh>
    <rPh sb="160" eb="161">
      <t>オオ</t>
    </rPh>
    <phoneticPr fontId="16"/>
  </si>
  <si>
    <t>　現在のところ経営の健全性については良好といえるが、施設や管路の老朽化が進んでおり、優先順位や施設の統廃合等適切な投資規模を予測して計画的な更新事業を行っていかなければならない。
　そのためには多額の費用が必要となるが、人口減少や節水意識の高まりにより収入の増加は見込めないため、今後も経費の削減に努めるほか、新規の企業債借入や料金改定等についても検討が必要と思われる。</t>
    <rPh sb="18" eb="20">
      <t>リョウコウ</t>
    </rPh>
    <rPh sb="97" eb="99">
      <t>タガク</t>
    </rPh>
    <rPh sb="100" eb="102">
      <t>ヒヨウ</t>
    </rPh>
    <rPh sb="103" eb="105">
      <t>ヒツヨウ</t>
    </rPh>
    <rPh sb="115" eb="117">
      <t>セッスイ</t>
    </rPh>
    <rPh sb="117" eb="119">
      <t>イシキ</t>
    </rPh>
    <rPh sb="120" eb="121">
      <t>タカ</t>
    </rPh>
    <rPh sb="140" eb="142">
      <t>コンゴ</t>
    </rPh>
    <phoneticPr fontId="16"/>
  </si>
  <si>
    <t>　経常収支比率、料金回収率とも100％を超え、類似団体平均値を上回って黒字となっている。
　累積欠損もなく、流動比率も820.48％と高い。
　企業債残高対給水収益比率については、類似団体平均値の二分の一以下となっており企業債残高の割合は少ないが、老朽管路等の更新が遅れていることも原因の一つとなっている。
　効率性については、施設利用率は類似団体平均値を上回った。
　有収率は徐々に高くなってきてはいるが、類似団体平均値をわずかに下回っている。　</t>
    <rPh sb="8" eb="10">
      <t>リョウキン</t>
    </rPh>
    <rPh sb="10" eb="12">
      <t>カイシュウ</t>
    </rPh>
    <rPh sb="12" eb="13">
      <t>リツ</t>
    </rPh>
    <rPh sb="20" eb="21">
      <t>コ</t>
    </rPh>
    <rPh sb="46" eb="48">
      <t>ルイセキ</t>
    </rPh>
    <rPh sb="48" eb="50">
      <t>ケッソン</t>
    </rPh>
    <rPh sb="67" eb="68">
      <t>タカ</t>
    </rPh>
    <rPh sb="90" eb="92">
      <t>ルイジ</t>
    </rPh>
    <rPh sb="92" eb="94">
      <t>ダンタイ</t>
    </rPh>
    <rPh sb="94" eb="97">
      <t>ヘイキンチ</t>
    </rPh>
    <rPh sb="98" eb="100">
      <t>ニブン</t>
    </rPh>
    <rPh sb="101" eb="104">
      <t>イチイカ</t>
    </rPh>
    <rPh sb="124" eb="126">
      <t>ロウキュウ</t>
    </rPh>
    <rPh sb="126" eb="129">
      <t>カンロトウ</t>
    </rPh>
    <rPh sb="130" eb="132">
      <t>コウシン</t>
    </rPh>
    <rPh sb="133" eb="134">
      <t>オク</t>
    </rPh>
    <rPh sb="141" eb="143">
      <t>ゲンイン</t>
    </rPh>
    <rPh sb="144" eb="145">
      <t>ヒト</t>
    </rPh>
    <rPh sb="155" eb="158">
      <t>コウリツセイ</t>
    </rPh>
    <rPh sb="178" eb="180">
      <t>ウワマワ</t>
    </rPh>
    <rPh sb="189" eb="191">
      <t>ジョジョ</t>
    </rPh>
    <rPh sb="192" eb="193">
      <t>タカ</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</si>
</sst>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5" fillId="0" borderId="9" xfId="2" applyFont="1" applyBorder="1" applyAlignment="1" applyProtection="1">
      <alignment horizontal="left" vertical="top" wrapText="1"/>
      <protection locked="0"/>
    </xf>
    <xf numFmtId="0" fontId="15" fillId="0" borderId="0" xfId="2" applyFont="1" applyBorder="1" applyAlignment="1" applyProtection="1">
      <alignment horizontal="left" vertical="top" wrapText="1"/>
      <protection locked="0"/>
    </xf>
    <xf numFmtId="0" fontId="15" fillId="0" borderId="10" xfId="2" applyFont="1" applyBorder="1" applyAlignment="1" applyProtection="1">
      <alignment horizontal="left" vertical="top" wrapText="1"/>
      <protection locked="0"/>
    </xf>
    <xf numFmtId="0" fontId="15" fillId="0" borderId="11" xfId="2" applyFont="1" applyBorder="1" applyAlignment="1" applyProtection="1">
      <alignment horizontal="left" vertical="top" wrapText="1"/>
      <protection locked="0"/>
    </xf>
    <xf numFmtId="0" fontId="15" fillId="0" borderId="1" xfId="2" applyFont="1" applyBorder="1" applyAlignment="1" applyProtection="1">
      <alignment horizontal="left" vertical="top" wrapText="1"/>
      <protection locked="0"/>
    </xf>
    <xf numFmtId="0" fontId="15" fillId="0" borderId="12"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9"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10" xfId="2"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0.05</c:v>
                </c:pt>
                <c:pt idx="1">
                  <c:v>0.19</c:v>
                </c:pt>
                <c:pt idx="2">
                  <c:v>0.25</c:v>
                </c:pt>
                <c:pt idx="3">
                  <c:v>0.03</c:v>
                </c:pt>
                <c:pt idx="4">
                  <c:v>0.44</c:v>
                </c:pt>
              </c:numCache>
            </c:numRef>
          </c:val>
          <c:extLst xmlns:c16r2="http://schemas.microsoft.com/office/drawing/2015/06/chart">
            <c:ext xmlns:c16="http://schemas.microsoft.com/office/drawing/2014/chart" uri="{C3380CC4-5D6E-409C-BE32-E72D297353CC}">
              <c16:uniqueId val="{00000000-2279-4122-BF93-3799B2E2C43D}"/>
            </c:ext>
          </c:extLst>
        </c:ser>
        <c:dLbls>
          <c:showLegendKey val="0"/>
          <c:showVal val="0"/>
          <c:showCatName val="0"/>
          <c:showSerName val="0"/>
          <c:showPercent val="0"/>
          <c:showBubbleSize val="0"/>
        </c:dLbls>
        <c:gapWidth val="150"/>
        <c:axId val="51598848"/>
        <c:axId val="51600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0.68</c:v>
                </c:pt>
                <c:pt idx="2">
                  <c:v>1.65</c:v>
                </c:pt>
                <c:pt idx="3">
                  <c:v>0.47</c:v>
                </c:pt>
                <c:pt idx="4">
                  <c:v>0.39</c:v>
                </c:pt>
              </c:numCache>
            </c:numRef>
          </c:val>
          <c:smooth val="0"/>
          <c:extLst xmlns:c16r2="http://schemas.microsoft.com/office/drawing/2015/06/chart">
            <c:ext xmlns:c16="http://schemas.microsoft.com/office/drawing/2014/chart" uri="{C3380CC4-5D6E-409C-BE32-E72D297353CC}">
              <c16:uniqueId val="{00000001-2279-4122-BF93-3799B2E2C43D}"/>
            </c:ext>
          </c:extLst>
        </c:ser>
        <c:dLbls>
          <c:showLegendKey val="0"/>
          <c:showVal val="0"/>
          <c:showCatName val="0"/>
          <c:showSerName val="0"/>
          <c:showPercent val="0"/>
          <c:showBubbleSize val="0"/>
        </c:dLbls>
        <c:marker val="1"/>
        <c:smooth val="0"/>
        <c:axId val="51598848"/>
        <c:axId val="51600768"/>
      </c:lineChart>
      <c:dateAx>
        <c:axId val="51598848"/>
        <c:scaling>
          <c:orientation val="minMax"/>
        </c:scaling>
        <c:delete val="1"/>
        <c:axPos val="b"/>
        <c:numFmt formatCode="ge" sourceLinked="1"/>
        <c:majorTickMark val="none"/>
        <c:minorTickMark val="none"/>
        <c:tickLblPos val="none"/>
        <c:crossAx val="51600768"/>
        <c:crosses val="autoZero"/>
        <c:auto val="1"/>
        <c:lblOffset val="100"/>
        <c:baseTimeUnit val="years"/>
      </c:dateAx>
      <c:valAx>
        <c:axId val="51600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598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38.67</c:v>
                </c:pt>
                <c:pt idx="1">
                  <c:v>44.27</c:v>
                </c:pt>
                <c:pt idx="2">
                  <c:v>42.66</c:v>
                </c:pt>
                <c:pt idx="3">
                  <c:v>58.17</c:v>
                </c:pt>
                <c:pt idx="4">
                  <c:v>58.88</c:v>
                </c:pt>
              </c:numCache>
            </c:numRef>
          </c:val>
          <c:extLst xmlns:c16r2="http://schemas.microsoft.com/office/drawing/2015/06/chart">
            <c:ext xmlns:c16="http://schemas.microsoft.com/office/drawing/2014/chart" uri="{C3380CC4-5D6E-409C-BE32-E72D297353CC}">
              <c16:uniqueId val="{00000000-E469-436A-BE1A-3CCF0B3C96DC}"/>
            </c:ext>
          </c:extLst>
        </c:ser>
        <c:dLbls>
          <c:showLegendKey val="0"/>
          <c:showVal val="0"/>
          <c:showCatName val="0"/>
          <c:showSerName val="0"/>
          <c:showPercent val="0"/>
          <c:showBubbleSize val="0"/>
        </c:dLbls>
        <c:gapWidth val="150"/>
        <c:axId val="87623168"/>
        <c:axId val="87625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54.47</c:v>
                </c:pt>
                <c:pt idx="1">
                  <c:v>53.61</c:v>
                </c:pt>
                <c:pt idx="2">
                  <c:v>53.52</c:v>
                </c:pt>
                <c:pt idx="3">
                  <c:v>54.24</c:v>
                </c:pt>
                <c:pt idx="4">
                  <c:v>55.88</c:v>
                </c:pt>
              </c:numCache>
            </c:numRef>
          </c:val>
          <c:smooth val="0"/>
          <c:extLst xmlns:c16r2="http://schemas.microsoft.com/office/drawing/2015/06/chart">
            <c:ext xmlns:c16="http://schemas.microsoft.com/office/drawing/2014/chart" uri="{C3380CC4-5D6E-409C-BE32-E72D297353CC}">
              <c16:uniqueId val="{00000001-E469-436A-BE1A-3CCF0B3C96DC}"/>
            </c:ext>
          </c:extLst>
        </c:ser>
        <c:dLbls>
          <c:showLegendKey val="0"/>
          <c:showVal val="0"/>
          <c:showCatName val="0"/>
          <c:showSerName val="0"/>
          <c:showPercent val="0"/>
          <c:showBubbleSize val="0"/>
        </c:dLbls>
        <c:marker val="1"/>
        <c:smooth val="0"/>
        <c:axId val="87623168"/>
        <c:axId val="87625088"/>
      </c:lineChart>
      <c:dateAx>
        <c:axId val="87623168"/>
        <c:scaling>
          <c:orientation val="minMax"/>
        </c:scaling>
        <c:delete val="1"/>
        <c:axPos val="b"/>
        <c:numFmt formatCode="ge" sourceLinked="1"/>
        <c:majorTickMark val="none"/>
        <c:minorTickMark val="none"/>
        <c:tickLblPos val="none"/>
        <c:crossAx val="87625088"/>
        <c:crosses val="autoZero"/>
        <c:auto val="1"/>
        <c:lblOffset val="100"/>
        <c:baseTimeUnit val="years"/>
      </c:dateAx>
      <c:valAx>
        <c:axId val="87625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623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81.900000000000006</c:v>
                </c:pt>
                <c:pt idx="1">
                  <c:v>80.459999999999994</c:v>
                </c:pt>
                <c:pt idx="2">
                  <c:v>80.52</c:v>
                </c:pt>
                <c:pt idx="3">
                  <c:v>80.540000000000006</c:v>
                </c:pt>
                <c:pt idx="4">
                  <c:v>80.91</c:v>
                </c:pt>
              </c:numCache>
            </c:numRef>
          </c:val>
          <c:extLst xmlns:c16r2="http://schemas.microsoft.com/office/drawing/2015/06/chart">
            <c:ext xmlns:c16="http://schemas.microsoft.com/office/drawing/2014/chart" uri="{C3380CC4-5D6E-409C-BE32-E72D297353CC}">
              <c16:uniqueId val="{00000000-3C40-47D7-9B29-5F392AFAA97B}"/>
            </c:ext>
          </c:extLst>
        </c:ser>
        <c:dLbls>
          <c:showLegendKey val="0"/>
          <c:showVal val="0"/>
          <c:showCatName val="0"/>
          <c:showSerName val="0"/>
          <c:showPercent val="0"/>
          <c:showBubbleSize val="0"/>
        </c:dLbls>
        <c:gapWidth val="150"/>
        <c:axId val="87676800"/>
        <c:axId val="87678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81.459999999999994</c:v>
                </c:pt>
                <c:pt idx="1">
                  <c:v>81.31</c:v>
                </c:pt>
                <c:pt idx="2">
                  <c:v>81.459999999999994</c:v>
                </c:pt>
                <c:pt idx="3">
                  <c:v>81.680000000000007</c:v>
                </c:pt>
                <c:pt idx="4">
                  <c:v>80.989999999999995</c:v>
                </c:pt>
              </c:numCache>
            </c:numRef>
          </c:val>
          <c:smooth val="0"/>
          <c:extLst xmlns:c16r2="http://schemas.microsoft.com/office/drawing/2015/06/chart">
            <c:ext xmlns:c16="http://schemas.microsoft.com/office/drawing/2014/chart" uri="{C3380CC4-5D6E-409C-BE32-E72D297353CC}">
              <c16:uniqueId val="{00000001-3C40-47D7-9B29-5F392AFAA97B}"/>
            </c:ext>
          </c:extLst>
        </c:ser>
        <c:dLbls>
          <c:showLegendKey val="0"/>
          <c:showVal val="0"/>
          <c:showCatName val="0"/>
          <c:showSerName val="0"/>
          <c:showPercent val="0"/>
          <c:showBubbleSize val="0"/>
        </c:dLbls>
        <c:marker val="1"/>
        <c:smooth val="0"/>
        <c:axId val="87676800"/>
        <c:axId val="87678976"/>
      </c:lineChart>
      <c:dateAx>
        <c:axId val="87676800"/>
        <c:scaling>
          <c:orientation val="minMax"/>
        </c:scaling>
        <c:delete val="1"/>
        <c:axPos val="b"/>
        <c:numFmt formatCode="ge" sourceLinked="1"/>
        <c:majorTickMark val="none"/>
        <c:minorTickMark val="none"/>
        <c:tickLblPos val="none"/>
        <c:crossAx val="87678976"/>
        <c:crosses val="autoZero"/>
        <c:auto val="1"/>
        <c:lblOffset val="100"/>
        <c:baseTimeUnit val="years"/>
      </c:dateAx>
      <c:valAx>
        <c:axId val="87678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676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115.32</c:v>
                </c:pt>
                <c:pt idx="1">
                  <c:v>116.06</c:v>
                </c:pt>
                <c:pt idx="2">
                  <c:v>114.81</c:v>
                </c:pt>
                <c:pt idx="3">
                  <c:v>114.86</c:v>
                </c:pt>
                <c:pt idx="4">
                  <c:v>114.6</c:v>
                </c:pt>
              </c:numCache>
            </c:numRef>
          </c:val>
          <c:extLst xmlns:c16r2="http://schemas.microsoft.com/office/drawing/2015/06/chart">
            <c:ext xmlns:c16="http://schemas.microsoft.com/office/drawing/2014/chart" uri="{C3380CC4-5D6E-409C-BE32-E72D297353CC}">
              <c16:uniqueId val="{00000000-D394-4B0A-989F-1EE42EE66084}"/>
            </c:ext>
          </c:extLst>
        </c:ser>
        <c:dLbls>
          <c:showLegendKey val="0"/>
          <c:showVal val="0"/>
          <c:showCatName val="0"/>
          <c:showSerName val="0"/>
          <c:showPercent val="0"/>
          <c:showBubbleSize val="0"/>
        </c:dLbls>
        <c:gapWidth val="150"/>
        <c:axId val="51636096"/>
        <c:axId val="8520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107.95</c:v>
                </c:pt>
                <c:pt idx="1">
                  <c:v>109.49</c:v>
                </c:pt>
                <c:pt idx="2">
                  <c:v>111.06</c:v>
                </c:pt>
                <c:pt idx="3">
                  <c:v>111.34</c:v>
                </c:pt>
                <c:pt idx="4">
                  <c:v>110.02</c:v>
                </c:pt>
              </c:numCache>
            </c:numRef>
          </c:val>
          <c:smooth val="0"/>
          <c:extLst xmlns:c16r2="http://schemas.microsoft.com/office/drawing/2015/06/chart">
            <c:ext xmlns:c16="http://schemas.microsoft.com/office/drawing/2014/chart" uri="{C3380CC4-5D6E-409C-BE32-E72D297353CC}">
              <c16:uniqueId val="{00000001-D394-4B0A-989F-1EE42EE66084}"/>
            </c:ext>
          </c:extLst>
        </c:ser>
        <c:dLbls>
          <c:showLegendKey val="0"/>
          <c:showVal val="0"/>
          <c:showCatName val="0"/>
          <c:showSerName val="0"/>
          <c:showPercent val="0"/>
          <c:showBubbleSize val="0"/>
        </c:dLbls>
        <c:marker val="1"/>
        <c:smooth val="0"/>
        <c:axId val="51636096"/>
        <c:axId val="85204992"/>
      </c:lineChart>
      <c:dateAx>
        <c:axId val="51636096"/>
        <c:scaling>
          <c:orientation val="minMax"/>
        </c:scaling>
        <c:delete val="1"/>
        <c:axPos val="b"/>
        <c:numFmt formatCode="ge" sourceLinked="1"/>
        <c:majorTickMark val="none"/>
        <c:minorTickMark val="none"/>
        <c:tickLblPos val="none"/>
        <c:crossAx val="85204992"/>
        <c:crosses val="autoZero"/>
        <c:auto val="1"/>
        <c:lblOffset val="100"/>
        <c:baseTimeUnit val="years"/>
      </c:dateAx>
      <c:valAx>
        <c:axId val="852049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1636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49.39</c:v>
                </c:pt>
                <c:pt idx="1">
                  <c:v>52.06</c:v>
                </c:pt>
                <c:pt idx="2">
                  <c:v>53.86</c:v>
                </c:pt>
                <c:pt idx="3">
                  <c:v>55.37</c:v>
                </c:pt>
                <c:pt idx="4">
                  <c:v>56.83</c:v>
                </c:pt>
              </c:numCache>
            </c:numRef>
          </c:val>
          <c:extLst xmlns:c16r2="http://schemas.microsoft.com/office/drawing/2015/06/chart">
            <c:ext xmlns:c16="http://schemas.microsoft.com/office/drawing/2014/chart" uri="{C3380CC4-5D6E-409C-BE32-E72D297353CC}">
              <c16:uniqueId val="{00000000-A896-44A2-AC27-A11BBAB88647}"/>
            </c:ext>
          </c:extLst>
        </c:ser>
        <c:dLbls>
          <c:showLegendKey val="0"/>
          <c:showVal val="0"/>
          <c:showCatName val="0"/>
          <c:showSerName val="0"/>
          <c:showPercent val="0"/>
          <c:showBubbleSize val="0"/>
        </c:dLbls>
        <c:gapWidth val="150"/>
        <c:axId val="85244160"/>
        <c:axId val="85246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38.520000000000003</c:v>
                </c:pt>
                <c:pt idx="1">
                  <c:v>46.67</c:v>
                </c:pt>
                <c:pt idx="2">
                  <c:v>47.7</c:v>
                </c:pt>
                <c:pt idx="3">
                  <c:v>48.14</c:v>
                </c:pt>
                <c:pt idx="4">
                  <c:v>46.61</c:v>
                </c:pt>
              </c:numCache>
            </c:numRef>
          </c:val>
          <c:smooth val="0"/>
          <c:extLst xmlns:c16r2="http://schemas.microsoft.com/office/drawing/2015/06/chart">
            <c:ext xmlns:c16="http://schemas.microsoft.com/office/drawing/2014/chart" uri="{C3380CC4-5D6E-409C-BE32-E72D297353CC}">
              <c16:uniqueId val="{00000001-A896-44A2-AC27-A11BBAB88647}"/>
            </c:ext>
          </c:extLst>
        </c:ser>
        <c:dLbls>
          <c:showLegendKey val="0"/>
          <c:showVal val="0"/>
          <c:showCatName val="0"/>
          <c:showSerName val="0"/>
          <c:showPercent val="0"/>
          <c:showBubbleSize val="0"/>
        </c:dLbls>
        <c:marker val="1"/>
        <c:smooth val="0"/>
        <c:axId val="85244160"/>
        <c:axId val="85246336"/>
      </c:lineChart>
      <c:dateAx>
        <c:axId val="85244160"/>
        <c:scaling>
          <c:orientation val="minMax"/>
        </c:scaling>
        <c:delete val="1"/>
        <c:axPos val="b"/>
        <c:numFmt formatCode="ge" sourceLinked="1"/>
        <c:majorTickMark val="none"/>
        <c:minorTickMark val="none"/>
        <c:tickLblPos val="none"/>
        <c:crossAx val="85246336"/>
        <c:crosses val="autoZero"/>
        <c:auto val="1"/>
        <c:lblOffset val="100"/>
        <c:baseTimeUnit val="years"/>
      </c:dateAx>
      <c:valAx>
        <c:axId val="85246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244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40.99</c:v>
                </c:pt>
                <c:pt idx="1">
                  <c:v>33.83</c:v>
                </c:pt>
                <c:pt idx="2">
                  <c:v>21.93</c:v>
                </c:pt>
                <c:pt idx="3">
                  <c:v>35.14</c:v>
                </c:pt>
                <c:pt idx="4">
                  <c:v>35.020000000000003</c:v>
                </c:pt>
              </c:numCache>
            </c:numRef>
          </c:val>
          <c:extLst xmlns:c16r2="http://schemas.microsoft.com/office/drawing/2015/06/chart">
            <c:ext xmlns:c16="http://schemas.microsoft.com/office/drawing/2014/chart" uri="{C3380CC4-5D6E-409C-BE32-E72D297353CC}">
              <c16:uniqueId val="{00000000-2A0D-45A2-AE45-619053B57AB2}"/>
            </c:ext>
          </c:extLst>
        </c:ser>
        <c:dLbls>
          <c:showLegendKey val="0"/>
          <c:showVal val="0"/>
          <c:showCatName val="0"/>
          <c:showSerName val="0"/>
          <c:showPercent val="0"/>
          <c:showBubbleSize val="0"/>
        </c:dLbls>
        <c:gapWidth val="150"/>
        <c:axId val="87702144"/>
        <c:axId val="8772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9.43</c:v>
                </c:pt>
                <c:pt idx="1">
                  <c:v>10.029999999999999</c:v>
                </c:pt>
                <c:pt idx="2">
                  <c:v>7.26</c:v>
                </c:pt>
                <c:pt idx="3">
                  <c:v>11.13</c:v>
                </c:pt>
                <c:pt idx="4">
                  <c:v>10.84</c:v>
                </c:pt>
              </c:numCache>
            </c:numRef>
          </c:val>
          <c:smooth val="0"/>
          <c:extLst xmlns:c16r2="http://schemas.microsoft.com/office/drawing/2015/06/chart">
            <c:ext xmlns:c16="http://schemas.microsoft.com/office/drawing/2014/chart" uri="{C3380CC4-5D6E-409C-BE32-E72D297353CC}">
              <c16:uniqueId val="{00000001-2A0D-45A2-AE45-619053B57AB2}"/>
            </c:ext>
          </c:extLst>
        </c:ser>
        <c:dLbls>
          <c:showLegendKey val="0"/>
          <c:showVal val="0"/>
          <c:showCatName val="0"/>
          <c:showSerName val="0"/>
          <c:showPercent val="0"/>
          <c:showBubbleSize val="0"/>
        </c:dLbls>
        <c:marker val="1"/>
        <c:smooth val="0"/>
        <c:axId val="87702144"/>
        <c:axId val="87724800"/>
      </c:lineChart>
      <c:dateAx>
        <c:axId val="87702144"/>
        <c:scaling>
          <c:orientation val="minMax"/>
        </c:scaling>
        <c:delete val="1"/>
        <c:axPos val="b"/>
        <c:numFmt formatCode="ge" sourceLinked="1"/>
        <c:majorTickMark val="none"/>
        <c:minorTickMark val="none"/>
        <c:tickLblPos val="none"/>
        <c:crossAx val="87724800"/>
        <c:crosses val="autoZero"/>
        <c:auto val="1"/>
        <c:lblOffset val="100"/>
        <c:baseTimeUnit val="years"/>
      </c:dateAx>
      <c:valAx>
        <c:axId val="87724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702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8A0-4CCC-B012-B8FE91EA48A0}"/>
            </c:ext>
          </c:extLst>
        </c:ser>
        <c:dLbls>
          <c:showLegendKey val="0"/>
          <c:showVal val="0"/>
          <c:showCatName val="0"/>
          <c:showSerName val="0"/>
          <c:showPercent val="0"/>
          <c:showBubbleSize val="0"/>
        </c:dLbls>
        <c:gapWidth val="150"/>
        <c:axId val="87758336"/>
        <c:axId val="87760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13.47</c:v>
                </c:pt>
                <c:pt idx="1">
                  <c:v>9.49</c:v>
                </c:pt>
                <c:pt idx="2">
                  <c:v>9.35</c:v>
                </c:pt>
                <c:pt idx="3">
                  <c:v>10.130000000000001</c:v>
                </c:pt>
                <c:pt idx="4">
                  <c:v>7.31</c:v>
                </c:pt>
              </c:numCache>
            </c:numRef>
          </c:val>
          <c:smooth val="0"/>
          <c:extLst xmlns:c16r2="http://schemas.microsoft.com/office/drawing/2015/06/chart">
            <c:ext xmlns:c16="http://schemas.microsoft.com/office/drawing/2014/chart" uri="{C3380CC4-5D6E-409C-BE32-E72D297353CC}">
              <c16:uniqueId val="{00000001-D8A0-4CCC-B012-B8FE91EA48A0}"/>
            </c:ext>
          </c:extLst>
        </c:ser>
        <c:dLbls>
          <c:showLegendKey val="0"/>
          <c:showVal val="0"/>
          <c:showCatName val="0"/>
          <c:showSerName val="0"/>
          <c:showPercent val="0"/>
          <c:showBubbleSize val="0"/>
        </c:dLbls>
        <c:marker val="1"/>
        <c:smooth val="0"/>
        <c:axId val="87758336"/>
        <c:axId val="87760256"/>
      </c:lineChart>
      <c:dateAx>
        <c:axId val="87758336"/>
        <c:scaling>
          <c:orientation val="minMax"/>
        </c:scaling>
        <c:delete val="1"/>
        <c:axPos val="b"/>
        <c:numFmt formatCode="ge" sourceLinked="1"/>
        <c:majorTickMark val="none"/>
        <c:minorTickMark val="none"/>
        <c:tickLblPos val="none"/>
        <c:crossAx val="87760256"/>
        <c:crosses val="autoZero"/>
        <c:auto val="1"/>
        <c:lblOffset val="100"/>
        <c:baseTimeUnit val="years"/>
      </c:dateAx>
      <c:valAx>
        <c:axId val="877602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775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2497.2600000000002</c:v>
                </c:pt>
                <c:pt idx="1">
                  <c:v>773.98</c:v>
                </c:pt>
                <c:pt idx="2">
                  <c:v>828.87</c:v>
                </c:pt>
                <c:pt idx="3">
                  <c:v>1041.0999999999999</c:v>
                </c:pt>
                <c:pt idx="4">
                  <c:v>820.48</c:v>
                </c:pt>
              </c:numCache>
            </c:numRef>
          </c:val>
          <c:extLst xmlns:c16r2="http://schemas.microsoft.com/office/drawing/2015/06/chart">
            <c:ext xmlns:c16="http://schemas.microsoft.com/office/drawing/2014/chart" uri="{C3380CC4-5D6E-409C-BE32-E72D297353CC}">
              <c16:uniqueId val="{00000000-7D27-428B-A7CC-AA8EDE8C3045}"/>
            </c:ext>
          </c:extLst>
        </c:ser>
        <c:dLbls>
          <c:showLegendKey val="0"/>
          <c:showVal val="0"/>
          <c:showCatName val="0"/>
          <c:showSerName val="0"/>
          <c:showPercent val="0"/>
          <c:showBubbleSize val="0"/>
        </c:dLbls>
        <c:gapWidth val="150"/>
        <c:axId val="87799680"/>
        <c:axId val="87810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1081.23</c:v>
                </c:pt>
                <c:pt idx="1">
                  <c:v>406.37</c:v>
                </c:pt>
                <c:pt idx="2">
                  <c:v>398.29</c:v>
                </c:pt>
                <c:pt idx="3">
                  <c:v>388.67</c:v>
                </c:pt>
                <c:pt idx="4">
                  <c:v>355.27</c:v>
                </c:pt>
              </c:numCache>
            </c:numRef>
          </c:val>
          <c:smooth val="0"/>
          <c:extLst xmlns:c16r2="http://schemas.microsoft.com/office/drawing/2015/06/chart">
            <c:ext xmlns:c16="http://schemas.microsoft.com/office/drawing/2014/chart" uri="{C3380CC4-5D6E-409C-BE32-E72D297353CC}">
              <c16:uniqueId val="{00000001-7D27-428B-A7CC-AA8EDE8C3045}"/>
            </c:ext>
          </c:extLst>
        </c:ser>
        <c:dLbls>
          <c:showLegendKey val="0"/>
          <c:showVal val="0"/>
          <c:showCatName val="0"/>
          <c:showSerName val="0"/>
          <c:showPercent val="0"/>
          <c:showBubbleSize val="0"/>
        </c:dLbls>
        <c:marker val="1"/>
        <c:smooth val="0"/>
        <c:axId val="87799680"/>
        <c:axId val="87810048"/>
      </c:lineChart>
      <c:dateAx>
        <c:axId val="87799680"/>
        <c:scaling>
          <c:orientation val="minMax"/>
        </c:scaling>
        <c:delete val="1"/>
        <c:axPos val="b"/>
        <c:numFmt formatCode="ge" sourceLinked="1"/>
        <c:majorTickMark val="none"/>
        <c:minorTickMark val="none"/>
        <c:tickLblPos val="none"/>
        <c:crossAx val="87810048"/>
        <c:crosses val="autoZero"/>
        <c:auto val="1"/>
        <c:lblOffset val="100"/>
        <c:baseTimeUnit val="years"/>
      </c:dateAx>
      <c:valAx>
        <c:axId val="878100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7799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175.8</c:v>
                </c:pt>
                <c:pt idx="1">
                  <c:v>210.82</c:v>
                </c:pt>
                <c:pt idx="2">
                  <c:v>201.67</c:v>
                </c:pt>
                <c:pt idx="3">
                  <c:v>193.07</c:v>
                </c:pt>
                <c:pt idx="4">
                  <c:v>176.45</c:v>
                </c:pt>
              </c:numCache>
            </c:numRef>
          </c:val>
          <c:extLst xmlns:c16r2="http://schemas.microsoft.com/office/drawing/2015/06/chart">
            <c:ext xmlns:c16="http://schemas.microsoft.com/office/drawing/2014/chart" uri="{C3380CC4-5D6E-409C-BE32-E72D297353CC}">
              <c16:uniqueId val="{00000000-CDF8-4BBA-B576-F821ACB8493B}"/>
            </c:ext>
          </c:extLst>
        </c:ser>
        <c:dLbls>
          <c:showLegendKey val="0"/>
          <c:showVal val="0"/>
          <c:showCatName val="0"/>
          <c:showSerName val="0"/>
          <c:showPercent val="0"/>
          <c:showBubbleSize val="0"/>
        </c:dLbls>
        <c:gapWidth val="150"/>
        <c:axId val="87450368"/>
        <c:axId val="87452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443.13</c:v>
                </c:pt>
                <c:pt idx="1">
                  <c:v>442.54</c:v>
                </c:pt>
                <c:pt idx="2">
                  <c:v>431</c:v>
                </c:pt>
                <c:pt idx="3">
                  <c:v>422.5</c:v>
                </c:pt>
                <c:pt idx="4">
                  <c:v>458.27</c:v>
                </c:pt>
              </c:numCache>
            </c:numRef>
          </c:val>
          <c:smooth val="0"/>
          <c:extLst xmlns:c16r2="http://schemas.microsoft.com/office/drawing/2015/06/chart">
            <c:ext xmlns:c16="http://schemas.microsoft.com/office/drawing/2014/chart" uri="{C3380CC4-5D6E-409C-BE32-E72D297353CC}">
              <c16:uniqueId val="{00000001-CDF8-4BBA-B576-F821ACB8493B}"/>
            </c:ext>
          </c:extLst>
        </c:ser>
        <c:dLbls>
          <c:showLegendKey val="0"/>
          <c:showVal val="0"/>
          <c:showCatName val="0"/>
          <c:showSerName val="0"/>
          <c:showPercent val="0"/>
          <c:showBubbleSize val="0"/>
        </c:dLbls>
        <c:marker val="1"/>
        <c:smooth val="0"/>
        <c:axId val="87450368"/>
        <c:axId val="87452288"/>
      </c:lineChart>
      <c:dateAx>
        <c:axId val="87450368"/>
        <c:scaling>
          <c:orientation val="minMax"/>
        </c:scaling>
        <c:delete val="1"/>
        <c:axPos val="b"/>
        <c:numFmt formatCode="ge" sourceLinked="1"/>
        <c:majorTickMark val="none"/>
        <c:minorTickMark val="none"/>
        <c:tickLblPos val="none"/>
        <c:crossAx val="87452288"/>
        <c:crosses val="autoZero"/>
        <c:auto val="1"/>
        <c:lblOffset val="100"/>
        <c:baseTimeUnit val="years"/>
      </c:dateAx>
      <c:valAx>
        <c:axId val="874522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7450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104.12</c:v>
                </c:pt>
                <c:pt idx="1">
                  <c:v>112.36</c:v>
                </c:pt>
                <c:pt idx="2">
                  <c:v>111.16</c:v>
                </c:pt>
                <c:pt idx="3">
                  <c:v>110.86</c:v>
                </c:pt>
                <c:pt idx="4">
                  <c:v>110.09</c:v>
                </c:pt>
              </c:numCache>
            </c:numRef>
          </c:val>
          <c:extLst xmlns:c16r2="http://schemas.microsoft.com/office/drawing/2015/06/chart">
            <c:ext xmlns:c16="http://schemas.microsoft.com/office/drawing/2014/chart" uri="{C3380CC4-5D6E-409C-BE32-E72D297353CC}">
              <c16:uniqueId val="{00000000-6F9C-414B-B8A5-EC80D9CED637}"/>
            </c:ext>
          </c:extLst>
        </c:ser>
        <c:dLbls>
          <c:showLegendKey val="0"/>
          <c:showVal val="0"/>
          <c:showCatName val="0"/>
          <c:showSerName val="0"/>
          <c:showPercent val="0"/>
          <c:showBubbleSize val="0"/>
        </c:dLbls>
        <c:gapWidth val="150"/>
        <c:axId val="87556864"/>
        <c:axId val="87558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95.4</c:v>
                </c:pt>
                <c:pt idx="1">
                  <c:v>98.6</c:v>
                </c:pt>
                <c:pt idx="2">
                  <c:v>100.82</c:v>
                </c:pt>
                <c:pt idx="3">
                  <c:v>101.64</c:v>
                </c:pt>
                <c:pt idx="4">
                  <c:v>96.77</c:v>
                </c:pt>
              </c:numCache>
            </c:numRef>
          </c:val>
          <c:smooth val="0"/>
          <c:extLst xmlns:c16r2="http://schemas.microsoft.com/office/drawing/2015/06/chart">
            <c:ext xmlns:c16="http://schemas.microsoft.com/office/drawing/2014/chart" uri="{C3380CC4-5D6E-409C-BE32-E72D297353CC}">
              <c16:uniqueId val="{00000001-6F9C-414B-B8A5-EC80D9CED637}"/>
            </c:ext>
          </c:extLst>
        </c:ser>
        <c:dLbls>
          <c:showLegendKey val="0"/>
          <c:showVal val="0"/>
          <c:showCatName val="0"/>
          <c:showSerName val="0"/>
          <c:showPercent val="0"/>
          <c:showBubbleSize val="0"/>
        </c:dLbls>
        <c:marker val="1"/>
        <c:smooth val="0"/>
        <c:axId val="87556864"/>
        <c:axId val="87558784"/>
      </c:lineChart>
      <c:dateAx>
        <c:axId val="87556864"/>
        <c:scaling>
          <c:orientation val="minMax"/>
        </c:scaling>
        <c:delete val="1"/>
        <c:axPos val="b"/>
        <c:numFmt formatCode="ge" sourceLinked="1"/>
        <c:majorTickMark val="none"/>
        <c:minorTickMark val="none"/>
        <c:tickLblPos val="none"/>
        <c:crossAx val="87558784"/>
        <c:crosses val="autoZero"/>
        <c:auto val="1"/>
        <c:lblOffset val="100"/>
        <c:baseTimeUnit val="years"/>
      </c:dateAx>
      <c:valAx>
        <c:axId val="8755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55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157.32</c:v>
                </c:pt>
                <c:pt idx="1">
                  <c:v>144.33000000000001</c:v>
                </c:pt>
                <c:pt idx="2">
                  <c:v>147.96</c:v>
                </c:pt>
                <c:pt idx="3">
                  <c:v>148.82</c:v>
                </c:pt>
                <c:pt idx="4">
                  <c:v>149.15</c:v>
                </c:pt>
              </c:numCache>
            </c:numRef>
          </c:val>
          <c:extLst xmlns:c16r2="http://schemas.microsoft.com/office/drawing/2015/06/chart">
            <c:ext xmlns:c16="http://schemas.microsoft.com/office/drawing/2014/chart" uri="{C3380CC4-5D6E-409C-BE32-E72D297353CC}">
              <c16:uniqueId val="{00000000-E993-48BB-9649-49B4D7205223}"/>
            </c:ext>
          </c:extLst>
        </c:ser>
        <c:dLbls>
          <c:showLegendKey val="0"/>
          <c:showVal val="0"/>
          <c:showCatName val="0"/>
          <c:showSerName val="0"/>
          <c:showPercent val="0"/>
          <c:showBubbleSize val="0"/>
        </c:dLbls>
        <c:gapWidth val="150"/>
        <c:axId val="87594112"/>
        <c:axId val="87596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186.15</c:v>
                </c:pt>
                <c:pt idx="1">
                  <c:v>181.67</c:v>
                </c:pt>
                <c:pt idx="2">
                  <c:v>179.55</c:v>
                </c:pt>
                <c:pt idx="3">
                  <c:v>179.16</c:v>
                </c:pt>
                <c:pt idx="4">
                  <c:v>187.18</c:v>
                </c:pt>
              </c:numCache>
            </c:numRef>
          </c:val>
          <c:smooth val="0"/>
          <c:extLst xmlns:c16r2="http://schemas.microsoft.com/office/drawing/2015/06/chart">
            <c:ext xmlns:c16="http://schemas.microsoft.com/office/drawing/2014/chart" uri="{C3380CC4-5D6E-409C-BE32-E72D297353CC}">
              <c16:uniqueId val="{00000001-E993-48BB-9649-49B4D7205223}"/>
            </c:ext>
          </c:extLst>
        </c:ser>
        <c:dLbls>
          <c:showLegendKey val="0"/>
          <c:showVal val="0"/>
          <c:showCatName val="0"/>
          <c:showSerName val="0"/>
          <c:showPercent val="0"/>
          <c:showBubbleSize val="0"/>
        </c:dLbls>
        <c:marker val="1"/>
        <c:smooth val="0"/>
        <c:axId val="87594112"/>
        <c:axId val="87596032"/>
      </c:lineChart>
      <c:dateAx>
        <c:axId val="87594112"/>
        <c:scaling>
          <c:orientation val="minMax"/>
        </c:scaling>
        <c:delete val="1"/>
        <c:axPos val="b"/>
        <c:numFmt formatCode="ge" sourceLinked="1"/>
        <c:majorTickMark val="none"/>
        <c:minorTickMark val="none"/>
        <c:tickLblPos val="none"/>
        <c:crossAx val="87596032"/>
        <c:crosses val="autoZero"/>
        <c:auto val="1"/>
        <c:lblOffset val="100"/>
        <c:baseTimeUnit val="years"/>
      </c:dateAx>
      <c:valAx>
        <c:axId val="87596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59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80" zoomScaleNormal="100" zoomScaleSheetLayoutView="80" workbookViewId="0">
      <selection activeCell="B2" sqref="B2:BZ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6" t="s">
        <v>0</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row>
    <row r="3" spans="1:78" ht="9.75" customHeight="1">
      <c r="A3" s="2"/>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row>
    <row r="4" spans="1:78" ht="9.75" customHeight="1">
      <c r="A4" s="2"/>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7" t="str">
        <f>データ!H6</f>
        <v>福島県　猪苗代町</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8"/>
      <c r="AE6" s="88"/>
      <c r="AF6" s="88"/>
      <c r="AG6" s="88"/>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78" t="s">
        <v>2</v>
      </c>
      <c r="J7" s="79"/>
      <c r="K7" s="79"/>
      <c r="L7" s="79"/>
      <c r="M7" s="79"/>
      <c r="N7" s="79"/>
      <c r="O7" s="80"/>
      <c r="P7" s="81" t="s">
        <v>3</v>
      </c>
      <c r="Q7" s="81"/>
      <c r="R7" s="81"/>
      <c r="S7" s="81"/>
      <c r="T7" s="81"/>
      <c r="U7" s="81"/>
      <c r="V7" s="81"/>
      <c r="W7" s="81" t="s">
        <v>4</v>
      </c>
      <c r="X7" s="81"/>
      <c r="Y7" s="81"/>
      <c r="Z7" s="81"/>
      <c r="AA7" s="81"/>
      <c r="AB7" s="81"/>
      <c r="AC7" s="81"/>
      <c r="AD7" s="81" t="s">
        <v>5</v>
      </c>
      <c r="AE7" s="81"/>
      <c r="AF7" s="81"/>
      <c r="AG7" s="81"/>
      <c r="AH7" s="81"/>
      <c r="AI7" s="81"/>
      <c r="AJ7" s="81"/>
      <c r="AK7" s="4"/>
      <c r="AL7" s="81" t="s">
        <v>6</v>
      </c>
      <c r="AM7" s="81"/>
      <c r="AN7" s="81"/>
      <c r="AO7" s="81"/>
      <c r="AP7" s="81"/>
      <c r="AQ7" s="81"/>
      <c r="AR7" s="81"/>
      <c r="AS7" s="81"/>
      <c r="AT7" s="78" t="s">
        <v>7</v>
      </c>
      <c r="AU7" s="79"/>
      <c r="AV7" s="79"/>
      <c r="AW7" s="79"/>
      <c r="AX7" s="79"/>
      <c r="AY7" s="79"/>
      <c r="AZ7" s="79"/>
      <c r="BA7" s="79"/>
      <c r="BB7" s="81" t="s">
        <v>8</v>
      </c>
      <c r="BC7" s="81"/>
      <c r="BD7" s="81"/>
      <c r="BE7" s="81"/>
      <c r="BF7" s="81"/>
      <c r="BG7" s="81"/>
      <c r="BH7" s="81"/>
      <c r="BI7" s="81"/>
      <c r="BJ7" s="3"/>
      <c r="BK7" s="3"/>
      <c r="BL7" s="5" t="s">
        <v>9</v>
      </c>
      <c r="BM7" s="6"/>
      <c r="BN7" s="6"/>
      <c r="BO7" s="6"/>
      <c r="BP7" s="6"/>
      <c r="BQ7" s="6"/>
      <c r="BR7" s="6"/>
      <c r="BS7" s="6"/>
      <c r="BT7" s="6"/>
      <c r="BU7" s="6"/>
      <c r="BV7" s="6"/>
      <c r="BW7" s="6"/>
      <c r="BX7" s="6"/>
      <c r="BY7" s="7"/>
    </row>
    <row r="8" spans="1:78" ht="18.75" customHeight="1">
      <c r="A8" s="2"/>
      <c r="B8" s="82" t="str">
        <f>データ!$I$6</f>
        <v>法適用</v>
      </c>
      <c r="C8" s="83"/>
      <c r="D8" s="83"/>
      <c r="E8" s="83"/>
      <c r="F8" s="83"/>
      <c r="G8" s="83"/>
      <c r="H8" s="83"/>
      <c r="I8" s="82" t="str">
        <f>データ!$J$6</f>
        <v>水道事業</v>
      </c>
      <c r="J8" s="83"/>
      <c r="K8" s="83"/>
      <c r="L8" s="83"/>
      <c r="M8" s="83"/>
      <c r="N8" s="83"/>
      <c r="O8" s="84"/>
      <c r="P8" s="85" t="str">
        <f>データ!$K$6</f>
        <v>末端給水事業</v>
      </c>
      <c r="Q8" s="85"/>
      <c r="R8" s="85"/>
      <c r="S8" s="85"/>
      <c r="T8" s="85"/>
      <c r="U8" s="85"/>
      <c r="V8" s="85"/>
      <c r="W8" s="85" t="str">
        <f>データ!$L$6</f>
        <v>A7</v>
      </c>
      <c r="X8" s="85"/>
      <c r="Y8" s="85"/>
      <c r="Z8" s="85"/>
      <c r="AA8" s="85"/>
      <c r="AB8" s="85"/>
      <c r="AC8" s="85"/>
      <c r="AD8" s="85" t="str">
        <f>データ!$M$6</f>
        <v>非設置</v>
      </c>
      <c r="AE8" s="85"/>
      <c r="AF8" s="85"/>
      <c r="AG8" s="85"/>
      <c r="AH8" s="85"/>
      <c r="AI8" s="85"/>
      <c r="AJ8" s="85"/>
      <c r="AK8" s="4"/>
      <c r="AL8" s="73">
        <f>データ!$R$6</f>
        <v>14641</v>
      </c>
      <c r="AM8" s="73"/>
      <c r="AN8" s="73"/>
      <c r="AO8" s="73"/>
      <c r="AP8" s="73"/>
      <c r="AQ8" s="73"/>
      <c r="AR8" s="73"/>
      <c r="AS8" s="73"/>
      <c r="AT8" s="69">
        <f>データ!$S$6</f>
        <v>394.85</v>
      </c>
      <c r="AU8" s="70"/>
      <c r="AV8" s="70"/>
      <c r="AW8" s="70"/>
      <c r="AX8" s="70"/>
      <c r="AY8" s="70"/>
      <c r="AZ8" s="70"/>
      <c r="BA8" s="70"/>
      <c r="BB8" s="72">
        <f>データ!$T$6</f>
        <v>37.08</v>
      </c>
      <c r="BC8" s="72"/>
      <c r="BD8" s="72"/>
      <c r="BE8" s="72"/>
      <c r="BF8" s="72"/>
      <c r="BG8" s="72"/>
      <c r="BH8" s="72"/>
      <c r="BI8" s="72"/>
      <c r="BJ8" s="3"/>
      <c r="BK8" s="3"/>
      <c r="BL8" s="76" t="s">
        <v>10</v>
      </c>
      <c r="BM8" s="77"/>
      <c r="BN8" s="8" t="s">
        <v>11</v>
      </c>
      <c r="BO8" s="9"/>
      <c r="BP8" s="9"/>
      <c r="BQ8" s="9"/>
      <c r="BR8" s="9"/>
      <c r="BS8" s="9"/>
      <c r="BT8" s="9"/>
      <c r="BU8" s="9"/>
      <c r="BV8" s="9"/>
      <c r="BW8" s="9"/>
      <c r="BX8" s="9"/>
      <c r="BY8" s="10"/>
    </row>
    <row r="9" spans="1:78" ht="18.75" customHeight="1">
      <c r="A9" s="2"/>
      <c r="B9" s="78" t="s">
        <v>12</v>
      </c>
      <c r="C9" s="79"/>
      <c r="D9" s="79"/>
      <c r="E9" s="79"/>
      <c r="F9" s="79"/>
      <c r="G9" s="79"/>
      <c r="H9" s="79"/>
      <c r="I9" s="78" t="s">
        <v>13</v>
      </c>
      <c r="J9" s="79"/>
      <c r="K9" s="79"/>
      <c r="L9" s="79"/>
      <c r="M9" s="79"/>
      <c r="N9" s="79"/>
      <c r="O9" s="80"/>
      <c r="P9" s="81" t="s">
        <v>14</v>
      </c>
      <c r="Q9" s="81"/>
      <c r="R9" s="81"/>
      <c r="S9" s="81"/>
      <c r="T9" s="81"/>
      <c r="U9" s="81"/>
      <c r="V9" s="81"/>
      <c r="W9" s="81" t="s">
        <v>15</v>
      </c>
      <c r="X9" s="81"/>
      <c r="Y9" s="81"/>
      <c r="Z9" s="81"/>
      <c r="AA9" s="81"/>
      <c r="AB9" s="81"/>
      <c r="AC9" s="81"/>
      <c r="AD9" s="2"/>
      <c r="AE9" s="2"/>
      <c r="AF9" s="2"/>
      <c r="AG9" s="2"/>
      <c r="AH9" s="4"/>
      <c r="AI9" s="4"/>
      <c r="AJ9" s="4"/>
      <c r="AK9" s="4"/>
      <c r="AL9" s="81" t="s">
        <v>16</v>
      </c>
      <c r="AM9" s="81"/>
      <c r="AN9" s="81"/>
      <c r="AO9" s="81"/>
      <c r="AP9" s="81"/>
      <c r="AQ9" s="81"/>
      <c r="AR9" s="81"/>
      <c r="AS9" s="81"/>
      <c r="AT9" s="78" t="s">
        <v>17</v>
      </c>
      <c r="AU9" s="79"/>
      <c r="AV9" s="79"/>
      <c r="AW9" s="79"/>
      <c r="AX9" s="79"/>
      <c r="AY9" s="79"/>
      <c r="AZ9" s="79"/>
      <c r="BA9" s="79"/>
      <c r="BB9" s="81" t="s">
        <v>18</v>
      </c>
      <c r="BC9" s="81"/>
      <c r="BD9" s="81"/>
      <c r="BE9" s="81"/>
      <c r="BF9" s="81"/>
      <c r="BG9" s="81"/>
      <c r="BH9" s="81"/>
      <c r="BI9" s="81"/>
      <c r="BJ9" s="3"/>
      <c r="BK9" s="3"/>
      <c r="BL9" s="67" t="s">
        <v>19</v>
      </c>
      <c r="BM9" s="68"/>
      <c r="BN9" s="11" t="s">
        <v>20</v>
      </c>
      <c r="BO9" s="12"/>
      <c r="BP9" s="12"/>
      <c r="BQ9" s="12"/>
      <c r="BR9" s="12"/>
      <c r="BS9" s="12"/>
      <c r="BT9" s="12"/>
      <c r="BU9" s="12"/>
      <c r="BV9" s="12"/>
      <c r="BW9" s="12"/>
      <c r="BX9" s="12"/>
      <c r="BY9" s="13"/>
    </row>
    <row r="10" spans="1:78" ht="18.75" customHeight="1">
      <c r="A10" s="2"/>
      <c r="B10" s="69" t="str">
        <f>データ!$N$6</f>
        <v>-</v>
      </c>
      <c r="C10" s="70"/>
      <c r="D10" s="70"/>
      <c r="E10" s="70"/>
      <c r="F10" s="70"/>
      <c r="G10" s="70"/>
      <c r="H10" s="70"/>
      <c r="I10" s="69">
        <f>データ!$O$6</f>
        <v>83.52</v>
      </c>
      <c r="J10" s="70"/>
      <c r="K10" s="70"/>
      <c r="L10" s="70"/>
      <c r="M10" s="70"/>
      <c r="N10" s="70"/>
      <c r="O10" s="71"/>
      <c r="P10" s="72">
        <f>データ!$P$6</f>
        <v>94.7</v>
      </c>
      <c r="Q10" s="72"/>
      <c r="R10" s="72"/>
      <c r="S10" s="72"/>
      <c r="T10" s="72"/>
      <c r="U10" s="72"/>
      <c r="V10" s="72"/>
      <c r="W10" s="73">
        <f>データ!$Q$6</f>
        <v>3024</v>
      </c>
      <c r="X10" s="73"/>
      <c r="Y10" s="73"/>
      <c r="Z10" s="73"/>
      <c r="AA10" s="73"/>
      <c r="AB10" s="73"/>
      <c r="AC10" s="73"/>
      <c r="AD10" s="2"/>
      <c r="AE10" s="2"/>
      <c r="AF10" s="2"/>
      <c r="AG10" s="2"/>
      <c r="AH10" s="4"/>
      <c r="AI10" s="4"/>
      <c r="AJ10" s="4"/>
      <c r="AK10" s="4"/>
      <c r="AL10" s="73">
        <f>データ!$U$6</f>
        <v>13714</v>
      </c>
      <c r="AM10" s="73"/>
      <c r="AN10" s="73"/>
      <c r="AO10" s="73"/>
      <c r="AP10" s="73"/>
      <c r="AQ10" s="73"/>
      <c r="AR10" s="73"/>
      <c r="AS10" s="73"/>
      <c r="AT10" s="69">
        <f>データ!$V$6</f>
        <v>178.53</v>
      </c>
      <c r="AU10" s="70"/>
      <c r="AV10" s="70"/>
      <c r="AW10" s="70"/>
      <c r="AX10" s="70"/>
      <c r="AY10" s="70"/>
      <c r="AZ10" s="70"/>
      <c r="BA10" s="70"/>
      <c r="BB10" s="72">
        <f>データ!$W$6</f>
        <v>76.819999999999993</v>
      </c>
      <c r="BC10" s="72"/>
      <c r="BD10" s="72"/>
      <c r="BE10" s="72"/>
      <c r="BF10" s="72"/>
      <c r="BG10" s="72"/>
      <c r="BH10" s="72"/>
      <c r="BI10" s="72"/>
      <c r="BJ10" s="2"/>
      <c r="BK10" s="2"/>
      <c r="BL10" s="74" t="s">
        <v>21</v>
      </c>
      <c r="BM10" s="75"/>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43" t="s">
        <v>25</v>
      </c>
      <c r="BM14" s="44"/>
      <c r="BN14" s="44"/>
      <c r="BO14" s="44"/>
      <c r="BP14" s="44"/>
      <c r="BQ14" s="44"/>
      <c r="BR14" s="44"/>
      <c r="BS14" s="44"/>
      <c r="BT14" s="44"/>
      <c r="BU14" s="44"/>
      <c r="BV14" s="44"/>
      <c r="BW14" s="44"/>
      <c r="BX14" s="44"/>
      <c r="BY14" s="44"/>
      <c r="BZ14" s="45"/>
    </row>
    <row r="15" spans="1:78" ht="13.5" customHeight="1">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46"/>
      <c r="BM15" s="47"/>
      <c r="BN15" s="47"/>
      <c r="BO15" s="47"/>
      <c r="BP15" s="47"/>
      <c r="BQ15" s="47"/>
      <c r="BR15" s="47"/>
      <c r="BS15" s="47"/>
      <c r="BT15" s="47"/>
      <c r="BU15" s="47"/>
      <c r="BV15" s="47"/>
      <c r="BW15" s="47"/>
      <c r="BX15" s="47"/>
      <c r="BY15" s="47"/>
      <c r="BZ15" s="48"/>
    </row>
    <row r="16" spans="1:78" ht="13.5" customHeight="1">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119</v>
      </c>
      <c r="BM16" s="50"/>
      <c r="BN16" s="50"/>
      <c r="BO16" s="50"/>
      <c r="BP16" s="50"/>
      <c r="BQ16" s="50"/>
      <c r="BR16" s="50"/>
      <c r="BS16" s="50"/>
      <c r="BT16" s="50"/>
      <c r="BU16" s="50"/>
      <c r="BV16" s="50"/>
      <c r="BW16" s="50"/>
      <c r="BX16" s="50"/>
      <c r="BY16" s="50"/>
      <c r="BZ16" s="51"/>
    </row>
    <row r="17" spans="1:78" ht="13.5" customHeight="1">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9"/>
      <c r="BM44" s="50"/>
      <c r="BN44" s="50"/>
      <c r="BO44" s="50"/>
      <c r="BP44" s="50"/>
      <c r="BQ44" s="50"/>
      <c r="BR44" s="50"/>
      <c r="BS44" s="50"/>
      <c r="BT44" s="50"/>
      <c r="BU44" s="50"/>
      <c r="BV44" s="50"/>
      <c r="BW44" s="50"/>
      <c r="BX44" s="50"/>
      <c r="BY44" s="50"/>
      <c r="BZ44" s="51"/>
    </row>
    <row r="45" spans="1:78" ht="13.5" customHeight="1">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6" t="s">
        <v>117</v>
      </c>
      <c r="BM47" s="57"/>
      <c r="BN47" s="57"/>
      <c r="BO47" s="57"/>
      <c r="BP47" s="57"/>
      <c r="BQ47" s="57"/>
      <c r="BR47" s="57"/>
      <c r="BS47" s="57"/>
      <c r="BT47" s="57"/>
      <c r="BU47" s="57"/>
      <c r="BV47" s="57"/>
      <c r="BW47" s="57"/>
      <c r="BX47" s="57"/>
      <c r="BY47" s="57"/>
      <c r="BZ47" s="58"/>
    </row>
    <row r="48" spans="1:78" ht="13.5" customHeight="1">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6"/>
      <c r="BM48" s="57"/>
      <c r="BN48" s="57"/>
      <c r="BO48" s="57"/>
      <c r="BP48" s="57"/>
      <c r="BQ48" s="57"/>
      <c r="BR48" s="57"/>
      <c r="BS48" s="57"/>
      <c r="BT48" s="57"/>
      <c r="BU48" s="57"/>
      <c r="BV48" s="57"/>
      <c r="BW48" s="57"/>
      <c r="BX48" s="57"/>
      <c r="BY48" s="57"/>
      <c r="BZ48" s="58"/>
    </row>
    <row r="49" spans="1:78" ht="13.5" customHeight="1">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6"/>
      <c r="BM49" s="57"/>
      <c r="BN49" s="57"/>
      <c r="BO49" s="57"/>
      <c r="BP49" s="57"/>
      <c r="BQ49" s="57"/>
      <c r="BR49" s="57"/>
      <c r="BS49" s="57"/>
      <c r="BT49" s="57"/>
      <c r="BU49" s="57"/>
      <c r="BV49" s="57"/>
      <c r="BW49" s="57"/>
      <c r="BX49" s="57"/>
      <c r="BY49" s="57"/>
      <c r="BZ49" s="58"/>
    </row>
    <row r="50" spans="1:78" ht="13.5" customHeight="1">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6"/>
      <c r="BM50" s="57"/>
      <c r="BN50" s="57"/>
      <c r="BO50" s="57"/>
      <c r="BP50" s="57"/>
      <c r="BQ50" s="57"/>
      <c r="BR50" s="57"/>
      <c r="BS50" s="57"/>
      <c r="BT50" s="57"/>
      <c r="BU50" s="57"/>
      <c r="BV50" s="57"/>
      <c r="BW50" s="57"/>
      <c r="BX50" s="57"/>
      <c r="BY50" s="57"/>
      <c r="BZ50" s="58"/>
    </row>
    <row r="51" spans="1:78" ht="13.5" customHeight="1">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6"/>
      <c r="BM51" s="57"/>
      <c r="BN51" s="57"/>
      <c r="BO51" s="57"/>
      <c r="BP51" s="57"/>
      <c r="BQ51" s="57"/>
      <c r="BR51" s="57"/>
      <c r="BS51" s="57"/>
      <c r="BT51" s="57"/>
      <c r="BU51" s="57"/>
      <c r="BV51" s="57"/>
      <c r="BW51" s="57"/>
      <c r="BX51" s="57"/>
      <c r="BY51" s="57"/>
      <c r="BZ51" s="58"/>
    </row>
    <row r="52" spans="1:78" ht="13.5" customHeight="1">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6"/>
      <c r="BM52" s="57"/>
      <c r="BN52" s="57"/>
      <c r="BO52" s="57"/>
      <c r="BP52" s="57"/>
      <c r="BQ52" s="57"/>
      <c r="BR52" s="57"/>
      <c r="BS52" s="57"/>
      <c r="BT52" s="57"/>
      <c r="BU52" s="57"/>
      <c r="BV52" s="57"/>
      <c r="BW52" s="57"/>
      <c r="BX52" s="57"/>
      <c r="BY52" s="57"/>
      <c r="BZ52" s="58"/>
    </row>
    <row r="53" spans="1:78" ht="13.5" customHeight="1">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6"/>
      <c r="BM53" s="57"/>
      <c r="BN53" s="57"/>
      <c r="BO53" s="57"/>
      <c r="BP53" s="57"/>
      <c r="BQ53" s="57"/>
      <c r="BR53" s="57"/>
      <c r="BS53" s="57"/>
      <c r="BT53" s="57"/>
      <c r="BU53" s="57"/>
      <c r="BV53" s="57"/>
      <c r="BW53" s="57"/>
      <c r="BX53" s="57"/>
      <c r="BY53" s="57"/>
      <c r="BZ53" s="58"/>
    </row>
    <row r="54" spans="1:78" ht="13.5" customHeight="1">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6"/>
      <c r="BM54" s="57"/>
      <c r="BN54" s="57"/>
      <c r="BO54" s="57"/>
      <c r="BP54" s="57"/>
      <c r="BQ54" s="57"/>
      <c r="BR54" s="57"/>
      <c r="BS54" s="57"/>
      <c r="BT54" s="57"/>
      <c r="BU54" s="57"/>
      <c r="BV54" s="57"/>
      <c r="BW54" s="57"/>
      <c r="BX54" s="57"/>
      <c r="BY54" s="57"/>
      <c r="BZ54" s="58"/>
    </row>
    <row r="55" spans="1:78" ht="13.5" customHeight="1">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6"/>
      <c r="BM55" s="57"/>
      <c r="BN55" s="57"/>
      <c r="BO55" s="57"/>
      <c r="BP55" s="57"/>
      <c r="BQ55" s="57"/>
      <c r="BR55" s="57"/>
      <c r="BS55" s="57"/>
      <c r="BT55" s="57"/>
      <c r="BU55" s="57"/>
      <c r="BV55" s="57"/>
      <c r="BW55" s="57"/>
      <c r="BX55" s="57"/>
      <c r="BY55" s="57"/>
      <c r="BZ55" s="58"/>
    </row>
    <row r="56" spans="1:78" ht="13.5" customHeight="1">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56"/>
      <c r="BM56" s="57"/>
      <c r="BN56" s="57"/>
      <c r="BO56" s="57"/>
      <c r="BP56" s="57"/>
      <c r="BQ56" s="57"/>
      <c r="BR56" s="57"/>
      <c r="BS56" s="57"/>
      <c r="BT56" s="57"/>
      <c r="BU56" s="57"/>
      <c r="BV56" s="57"/>
      <c r="BW56" s="57"/>
      <c r="BX56" s="57"/>
      <c r="BY56" s="57"/>
      <c r="BZ56" s="58"/>
    </row>
    <row r="57" spans="1:78" ht="13.5" customHeight="1">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56"/>
      <c r="BM57" s="57"/>
      <c r="BN57" s="57"/>
      <c r="BO57" s="57"/>
      <c r="BP57" s="57"/>
      <c r="BQ57" s="57"/>
      <c r="BR57" s="57"/>
      <c r="BS57" s="57"/>
      <c r="BT57" s="57"/>
      <c r="BU57" s="57"/>
      <c r="BV57" s="57"/>
      <c r="BW57" s="57"/>
      <c r="BX57" s="57"/>
      <c r="BY57" s="57"/>
      <c r="BZ57" s="58"/>
    </row>
    <row r="58" spans="1:78" ht="13.5" customHeight="1">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6"/>
      <c r="BM58" s="57"/>
      <c r="BN58" s="57"/>
      <c r="BO58" s="57"/>
      <c r="BP58" s="57"/>
      <c r="BQ58" s="57"/>
      <c r="BR58" s="57"/>
      <c r="BS58" s="57"/>
      <c r="BT58" s="57"/>
      <c r="BU58" s="57"/>
      <c r="BV58" s="57"/>
      <c r="BW58" s="57"/>
      <c r="BX58" s="57"/>
      <c r="BY58" s="57"/>
      <c r="BZ58" s="5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6"/>
      <c r="BM59" s="57"/>
      <c r="BN59" s="57"/>
      <c r="BO59" s="57"/>
      <c r="BP59" s="57"/>
      <c r="BQ59" s="57"/>
      <c r="BR59" s="57"/>
      <c r="BS59" s="57"/>
      <c r="BT59" s="57"/>
      <c r="BU59" s="57"/>
      <c r="BV59" s="57"/>
      <c r="BW59" s="57"/>
      <c r="BX59" s="57"/>
      <c r="BY59" s="57"/>
      <c r="BZ59" s="58"/>
    </row>
    <row r="60" spans="1:78" ht="13.5" customHeight="1">
      <c r="A60" s="2"/>
      <c r="B60" s="59" t="s">
        <v>35</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6"/>
      <c r="BM60" s="57"/>
      <c r="BN60" s="57"/>
      <c r="BO60" s="57"/>
      <c r="BP60" s="57"/>
      <c r="BQ60" s="57"/>
      <c r="BR60" s="57"/>
      <c r="BS60" s="57"/>
      <c r="BT60" s="57"/>
      <c r="BU60" s="57"/>
      <c r="BV60" s="57"/>
      <c r="BW60" s="57"/>
      <c r="BX60" s="57"/>
      <c r="BY60" s="57"/>
      <c r="BZ60" s="58"/>
    </row>
    <row r="61" spans="1:78" ht="13.5" customHeight="1">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6"/>
      <c r="BM61" s="57"/>
      <c r="BN61" s="57"/>
      <c r="BO61" s="57"/>
      <c r="BP61" s="57"/>
      <c r="BQ61" s="57"/>
      <c r="BR61" s="57"/>
      <c r="BS61" s="57"/>
      <c r="BT61" s="57"/>
      <c r="BU61" s="57"/>
      <c r="BV61" s="57"/>
      <c r="BW61" s="57"/>
      <c r="BX61" s="57"/>
      <c r="BY61" s="57"/>
      <c r="BZ61" s="58"/>
    </row>
    <row r="62" spans="1:78" ht="13.5" customHeight="1">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6"/>
      <c r="BM62" s="57"/>
      <c r="BN62" s="57"/>
      <c r="BO62" s="57"/>
      <c r="BP62" s="57"/>
      <c r="BQ62" s="57"/>
      <c r="BR62" s="57"/>
      <c r="BS62" s="57"/>
      <c r="BT62" s="57"/>
      <c r="BU62" s="57"/>
      <c r="BV62" s="57"/>
      <c r="BW62" s="57"/>
      <c r="BX62" s="57"/>
      <c r="BY62" s="57"/>
      <c r="BZ62" s="58"/>
    </row>
    <row r="63" spans="1:78" ht="13.5" customHeight="1">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6"/>
      <c r="BM63" s="57"/>
      <c r="BN63" s="57"/>
      <c r="BO63" s="57"/>
      <c r="BP63" s="57"/>
      <c r="BQ63" s="57"/>
      <c r="BR63" s="57"/>
      <c r="BS63" s="57"/>
      <c r="BT63" s="57"/>
      <c r="BU63" s="57"/>
      <c r="BV63" s="57"/>
      <c r="BW63" s="57"/>
      <c r="BX63" s="57"/>
      <c r="BY63" s="57"/>
      <c r="BZ63" s="58"/>
    </row>
    <row r="64" spans="1:78" ht="13.5" customHeight="1">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118</v>
      </c>
      <c r="BM66" s="50"/>
      <c r="BN66" s="50"/>
      <c r="BO66" s="50"/>
      <c r="BP66" s="50"/>
      <c r="BQ66" s="50"/>
      <c r="BR66" s="50"/>
      <c r="BS66" s="50"/>
      <c r="BT66" s="50"/>
      <c r="BU66" s="50"/>
      <c r="BV66" s="50"/>
      <c r="BW66" s="50"/>
      <c r="BX66" s="50"/>
      <c r="BY66" s="50"/>
      <c r="BZ66" s="51"/>
    </row>
    <row r="67" spans="1:78" ht="13.5" customHeight="1">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c r="C83" s="25" t="s">
        <v>40</v>
      </c>
    </row>
    <row r="84" spans="1:78" hidden="1">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Eb9Dv5k37Rgzr99mtXOGjjrI3wg1itpNiyYlqjBYnEmk7eGIoUTHvG92RRkkf+TEhqjs7RtJMdNC6Nq60D3N+A==" saltValue="qY9ycRUf44xwaNN+SPiYSg=="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4" width="11.875" customWidth="1"/>
  </cols>
  <sheetData>
    <row r="1" spans="1:144">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c r="A3" s="28" t="s">
        <v>55</v>
      </c>
      <c r="B3" s="29" t="s">
        <v>56</v>
      </c>
      <c r="C3" s="29" t="s">
        <v>57</v>
      </c>
      <c r="D3" s="29" t="s">
        <v>58</v>
      </c>
      <c r="E3" s="29" t="s">
        <v>59</v>
      </c>
      <c r="F3" s="29" t="s">
        <v>60</v>
      </c>
      <c r="G3" s="29" t="s">
        <v>61</v>
      </c>
      <c r="H3" s="90" t="s">
        <v>62</v>
      </c>
      <c r="I3" s="91"/>
      <c r="J3" s="91"/>
      <c r="K3" s="91"/>
      <c r="L3" s="91"/>
      <c r="M3" s="91"/>
      <c r="N3" s="91"/>
      <c r="O3" s="91"/>
      <c r="P3" s="91"/>
      <c r="Q3" s="91"/>
      <c r="R3" s="91"/>
      <c r="S3" s="91"/>
      <c r="T3" s="91"/>
      <c r="U3" s="91"/>
      <c r="V3" s="91"/>
      <c r="W3" s="92"/>
      <c r="X3" s="96" t="s">
        <v>63</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64</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c r="A4" s="28" t="s">
        <v>65</v>
      </c>
      <c r="B4" s="30"/>
      <c r="C4" s="30"/>
      <c r="D4" s="30"/>
      <c r="E4" s="30"/>
      <c r="F4" s="30"/>
      <c r="G4" s="30"/>
      <c r="H4" s="93"/>
      <c r="I4" s="94"/>
      <c r="J4" s="94"/>
      <c r="K4" s="94"/>
      <c r="L4" s="94"/>
      <c r="M4" s="94"/>
      <c r="N4" s="94"/>
      <c r="O4" s="94"/>
      <c r="P4" s="94"/>
      <c r="Q4" s="94"/>
      <c r="R4" s="94"/>
      <c r="S4" s="94"/>
      <c r="T4" s="94"/>
      <c r="U4" s="94"/>
      <c r="V4" s="94"/>
      <c r="W4" s="95"/>
      <c r="X4" s="89" t="s">
        <v>66</v>
      </c>
      <c r="Y4" s="89"/>
      <c r="Z4" s="89"/>
      <c r="AA4" s="89"/>
      <c r="AB4" s="89"/>
      <c r="AC4" s="89"/>
      <c r="AD4" s="89"/>
      <c r="AE4" s="89"/>
      <c r="AF4" s="89"/>
      <c r="AG4" s="89"/>
      <c r="AH4" s="89"/>
      <c r="AI4" s="89" t="s">
        <v>67</v>
      </c>
      <c r="AJ4" s="89"/>
      <c r="AK4" s="89"/>
      <c r="AL4" s="89"/>
      <c r="AM4" s="89"/>
      <c r="AN4" s="89"/>
      <c r="AO4" s="89"/>
      <c r="AP4" s="89"/>
      <c r="AQ4" s="89"/>
      <c r="AR4" s="89"/>
      <c r="AS4" s="89"/>
      <c r="AT4" s="89" t="s">
        <v>68</v>
      </c>
      <c r="AU4" s="89"/>
      <c r="AV4" s="89"/>
      <c r="AW4" s="89"/>
      <c r="AX4" s="89"/>
      <c r="AY4" s="89"/>
      <c r="AZ4" s="89"/>
      <c r="BA4" s="89"/>
      <c r="BB4" s="89"/>
      <c r="BC4" s="89"/>
      <c r="BD4" s="89"/>
      <c r="BE4" s="89" t="s">
        <v>69</v>
      </c>
      <c r="BF4" s="89"/>
      <c r="BG4" s="89"/>
      <c r="BH4" s="89"/>
      <c r="BI4" s="89"/>
      <c r="BJ4" s="89"/>
      <c r="BK4" s="89"/>
      <c r="BL4" s="89"/>
      <c r="BM4" s="89"/>
      <c r="BN4" s="89"/>
      <c r="BO4" s="89"/>
      <c r="BP4" s="89" t="s">
        <v>70</v>
      </c>
      <c r="BQ4" s="89"/>
      <c r="BR4" s="89"/>
      <c r="BS4" s="89"/>
      <c r="BT4" s="89"/>
      <c r="BU4" s="89"/>
      <c r="BV4" s="89"/>
      <c r="BW4" s="89"/>
      <c r="BX4" s="89"/>
      <c r="BY4" s="89"/>
      <c r="BZ4" s="89"/>
      <c r="CA4" s="89" t="s">
        <v>71</v>
      </c>
      <c r="CB4" s="89"/>
      <c r="CC4" s="89"/>
      <c r="CD4" s="89"/>
      <c r="CE4" s="89"/>
      <c r="CF4" s="89"/>
      <c r="CG4" s="89"/>
      <c r="CH4" s="89"/>
      <c r="CI4" s="89"/>
      <c r="CJ4" s="89"/>
      <c r="CK4" s="89"/>
      <c r="CL4" s="89" t="s">
        <v>72</v>
      </c>
      <c r="CM4" s="89"/>
      <c r="CN4" s="89"/>
      <c r="CO4" s="89"/>
      <c r="CP4" s="89"/>
      <c r="CQ4" s="89"/>
      <c r="CR4" s="89"/>
      <c r="CS4" s="89"/>
      <c r="CT4" s="89"/>
      <c r="CU4" s="89"/>
      <c r="CV4" s="89"/>
      <c r="CW4" s="89" t="s">
        <v>73</v>
      </c>
      <c r="CX4" s="89"/>
      <c r="CY4" s="89"/>
      <c r="CZ4" s="89"/>
      <c r="DA4" s="89"/>
      <c r="DB4" s="89"/>
      <c r="DC4" s="89"/>
      <c r="DD4" s="89"/>
      <c r="DE4" s="89"/>
      <c r="DF4" s="89"/>
      <c r="DG4" s="89"/>
      <c r="DH4" s="89" t="s">
        <v>74</v>
      </c>
      <c r="DI4" s="89"/>
      <c r="DJ4" s="89"/>
      <c r="DK4" s="89"/>
      <c r="DL4" s="89"/>
      <c r="DM4" s="89"/>
      <c r="DN4" s="89"/>
      <c r="DO4" s="89"/>
      <c r="DP4" s="89"/>
      <c r="DQ4" s="89"/>
      <c r="DR4" s="89"/>
      <c r="DS4" s="89" t="s">
        <v>75</v>
      </c>
      <c r="DT4" s="89"/>
      <c r="DU4" s="89"/>
      <c r="DV4" s="89"/>
      <c r="DW4" s="89"/>
      <c r="DX4" s="89"/>
      <c r="DY4" s="89"/>
      <c r="DZ4" s="89"/>
      <c r="EA4" s="89"/>
      <c r="EB4" s="89"/>
      <c r="EC4" s="89"/>
      <c r="ED4" s="89" t="s">
        <v>76</v>
      </c>
      <c r="EE4" s="89"/>
      <c r="EF4" s="89"/>
      <c r="EG4" s="89"/>
      <c r="EH4" s="89"/>
      <c r="EI4" s="89"/>
      <c r="EJ4" s="89"/>
      <c r="EK4" s="89"/>
      <c r="EL4" s="89"/>
      <c r="EM4" s="89"/>
      <c r="EN4" s="89"/>
    </row>
    <row r="5" spans="1:144">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c r="A6" s="28" t="s">
        <v>104</v>
      </c>
      <c r="B6" s="33">
        <f>B7</f>
        <v>2017</v>
      </c>
      <c r="C6" s="33">
        <f t="shared" ref="C6:W6" si="3">C7</f>
        <v>74080</v>
      </c>
      <c r="D6" s="33">
        <f t="shared" si="3"/>
        <v>46</v>
      </c>
      <c r="E6" s="33">
        <f t="shared" si="3"/>
        <v>1</v>
      </c>
      <c r="F6" s="33">
        <f t="shared" si="3"/>
        <v>0</v>
      </c>
      <c r="G6" s="33">
        <f t="shared" si="3"/>
        <v>1</v>
      </c>
      <c r="H6" s="33" t="str">
        <f t="shared" si="3"/>
        <v>福島県　猪苗代町</v>
      </c>
      <c r="I6" s="33" t="str">
        <f t="shared" si="3"/>
        <v>法適用</v>
      </c>
      <c r="J6" s="33" t="str">
        <f t="shared" si="3"/>
        <v>水道事業</v>
      </c>
      <c r="K6" s="33" t="str">
        <f t="shared" si="3"/>
        <v>末端給水事業</v>
      </c>
      <c r="L6" s="33" t="str">
        <f t="shared" si="3"/>
        <v>A7</v>
      </c>
      <c r="M6" s="33" t="str">
        <f t="shared" si="3"/>
        <v>非設置</v>
      </c>
      <c r="N6" s="34" t="str">
        <f t="shared" si="3"/>
        <v>-</v>
      </c>
      <c r="O6" s="34">
        <f t="shared" si="3"/>
        <v>83.52</v>
      </c>
      <c r="P6" s="34">
        <f t="shared" si="3"/>
        <v>94.7</v>
      </c>
      <c r="Q6" s="34">
        <f t="shared" si="3"/>
        <v>3024</v>
      </c>
      <c r="R6" s="34">
        <f t="shared" si="3"/>
        <v>14641</v>
      </c>
      <c r="S6" s="34">
        <f t="shared" si="3"/>
        <v>394.85</v>
      </c>
      <c r="T6" s="34">
        <f t="shared" si="3"/>
        <v>37.08</v>
      </c>
      <c r="U6" s="34">
        <f t="shared" si="3"/>
        <v>13714</v>
      </c>
      <c r="V6" s="34">
        <f t="shared" si="3"/>
        <v>178.53</v>
      </c>
      <c r="W6" s="34">
        <f t="shared" si="3"/>
        <v>76.819999999999993</v>
      </c>
      <c r="X6" s="35">
        <f>IF(X7="",NA(),X7)</f>
        <v>115.32</v>
      </c>
      <c r="Y6" s="35">
        <f t="shared" ref="Y6:AG6" si="4">IF(Y7="",NA(),Y7)</f>
        <v>116.06</v>
      </c>
      <c r="Z6" s="35">
        <f t="shared" si="4"/>
        <v>114.81</v>
      </c>
      <c r="AA6" s="35">
        <f t="shared" si="4"/>
        <v>114.86</v>
      </c>
      <c r="AB6" s="35">
        <f t="shared" si="4"/>
        <v>114.6</v>
      </c>
      <c r="AC6" s="35">
        <f t="shared" si="4"/>
        <v>107.95</v>
      </c>
      <c r="AD6" s="35">
        <f t="shared" si="4"/>
        <v>109.49</v>
      </c>
      <c r="AE6" s="35">
        <f t="shared" si="4"/>
        <v>111.06</v>
      </c>
      <c r="AF6" s="35">
        <f t="shared" si="4"/>
        <v>111.34</v>
      </c>
      <c r="AG6" s="35">
        <f t="shared" si="4"/>
        <v>110.02</v>
      </c>
      <c r="AH6" s="34" t="str">
        <f>IF(AH7="","",IF(AH7="-","【-】","【"&amp;SUBSTITUTE(TEXT(AH7,"#,##0.00"),"-","△")&amp;"】"))</f>
        <v>【113.39】</v>
      </c>
      <c r="AI6" s="34">
        <f>IF(AI7="",NA(),AI7)</f>
        <v>0</v>
      </c>
      <c r="AJ6" s="34">
        <f t="shared" ref="AJ6:AR6" si="5">IF(AJ7="",NA(),AJ7)</f>
        <v>0</v>
      </c>
      <c r="AK6" s="34">
        <f t="shared" si="5"/>
        <v>0</v>
      </c>
      <c r="AL6" s="34">
        <f t="shared" si="5"/>
        <v>0</v>
      </c>
      <c r="AM6" s="34">
        <f t="shared" si="5"/>
        <v>0</v>
      </c>
      <c r="AN6" s="35">
        <f t="shared" si="5"/>
        <v>13.47</v>
      </c>
      <c r="AO6" s="35">
        <f t="shared" si="5"/>
        <v>9.49</v>
      </c>
      <c r="AP6" s="35">
        <f t="shared" si="5"/>
        <v>9.35</v>
      </c>
      <c r="AQ6" s="35">
        <f t="shared" si="5"/>
        <v>10.130000000000001</v>
      </c>
      <c r="AR6" s="35">
        <f t="shared" si="5"/>
        <v>7.31</v>
      </c>
      <c r="AS6" s="34" t="str">
        <f>IF(AS7="","",IF(AS7="-","【-】","【"&amp;SUBSTITUTE(TEXT(AS7,"#,##0.00"),"-","△")&amp;"】"))</f>
        <v>【0.85】</v>
      </c>
      <c r="AT6" s="35">
        <f>IF(AT7="",NA(),AT7)</f>
        <v>2497.2600000000002</v>
      </c>
      <c r="AU6" s="35">
        <f t="shared" ref="AU6:BC6" si="6">IF(AU7="",NA(),AU7)</f>
        <v>773.98</v>
      </c>
      <c r="AV6" s="35">
        <f t="shared" si="6"/>
        <v>828.87</v>
      </c>
      <c r="AW6" s="35">
        <f t="shared" si="6"/>
        <v>1041.0999999999999</v>
      </c>
      <c r="AX6" s="35">
        <f t="shared" si="6"/>
        <v>820.48</v>
      </c>
      <c r="AY6" s="35">
        <f t="shared" si="6"/>
        <v>1081.23</v>
      </c>
      <c r="AZ6" s="35">
        <f t="shared" si="6"/>
        <v>406.37</v>
      </c>
      <c r="BA6" s="35">
        <f t="shared" si="6"/>
        <v>398.29</v>
      </c>
      <c r="BB6" s="35">
        <f t="shared" si="6"/>
        <v>388.67</v>
      </c>
      <c r="BC6" s="35">
        <f t="shared" si="6"/>
        <v>355.27</v>
      </c>
      <c r="BD6" s="34" t="str">
        <f>IF(BD7="","",IF(BD7="-","【-】","【"&amp;SUBSTITUTE(TEXT(BD7,"#,##0.00"),"-","△")&amp;"】"))</f>
        <v>【264.34】</v>
      </c>
      <c r="BE6" s="35">
        <f>IF(BE7="",NA(),BE7)</f>
        <v>175.8</v>
      </c>
      <c r="BF6" s="35">
        <f t="shared" ref="BF6:BN6" si="7">IF(BF7="",NA(),BF7)</f>
        <v>210.82</v>
      </c>
      <c r="BG6" s="35">
        <f t="shared" si="7"/>
        <v>201.67</v>
      </c>
      <c r="BH6" s="35">
        <f t="shared" si="7"/>
        <v>193.07</v>
      </c>
      <c r="BI6" s="35">
        <f t="shared" si="7"/>
        <v>176.45</v>
      </c>
      <c r="BJ6" s="35">
        <f t="shared" si="7"/>
        <v>443.13</v>
      </c>
      <c r="BK6" s="35">
        <f t="shared" si="7"/>
        <v>442.54</v>
      </c>
      <c r="BL6" s="35">
        <f t="shared" si="7"/>
        <v>431</v>
      </c>
      <c r="BM6" s="35">
        <f t="shared" si="7"/>
        <v>422.5</v>
      </c>
      <c r="BN6" s="35">
        <f t="shared" si="7"/>
        <v>458.27</v>
      </c>
      <c r="BO6" s="34" t="str">
        <f>IF(BO7="","",IF(BO7="-","【-】","【"&amp;SUBSTITUTE(TEXT(BO7,"#,##0.00"),"-","△")&amp;"】"))</f>
        <v>【274.27】</v>
      </c>
      <c r="BP6" s="35">
        <f>IF(BP7="",NA(),BP7)</f>
        <v>104.12</v>
      </c>
      <c r="BQ6" s="35">
        <f t="shared" ref="BQ6:BY6" si="8">IF(BQ7="",NA(),BQ7)</f>
        <v>112.36</v>
      </c>
      <c r="BR6" s="35">
        <f t="shared" si="8"/>
        <v>111.16</v>
      </c>
      <c r="BS6" s="35">
        <f t="shared" si="8"/>
        <v>110.86</v>
      </c>
      <c r="BT6" s="35">
        <f t="shared" si="8"/>
        <v>110.09</v>
      </c>
      <c r="BU6" s="35">
        <f t="shared" si="8"/>
        <v>95.4</v>
      </c>
      <c r="BV6" s="35">
        <f t="shared" si="8"/>
        <v>98.6</v>
      </c>
      <c r="BW6" s="35">
        <f t="shared" si="8"/>
        <v>100.82</v>
      </c>
      <c r="BX6" s="35">
        <f t="shared" si="8"/>
        <v>101.64</v>
      </c>
      <c r="BY6" s="35">
        <f t="shared" si="8"/>
        <v>96.77</v>
      </c>
      <c r="BZ6" s="34" t="str">
        <f>IF(BZ7="","",IF(BZ7="-","【-】","【"&amp;SUBSTITUTE(TEXT(BZ7,"#,##0.00"),"-","△")&amp;"】"))</f>
        <v>【104.36】</v>
      </c>
      <c r="CA6" s="35">
        <f>IF(CA7="",NA(),CA7)</f>
        <v>157.32</v>
      </c>
      <c r="CB6" s="35">
        <f t="shared" ref="CB6:CJ6" si="9">IF(CB7="",NA(),CB7)</f>
        <v>144.33000000000001</v>
      </c>
      <c r="CC6" s="35">
        <f t="shared" si="9"/>
        <v>147.96</v>
      </c>
      <c r="CD6" s="35">
        <f t="shared" si="9"/>
        <v>148.82</v>
      </c>
      <c r="CE6" s="35">
        <f t="shared" si="9"/>
        <v>149.15</v>
      </c>
      <c r="CF6" s="35">
        <f t="shared" si="9"/>
        <v>186.15</v>
      </c>
      <c r="CG6" s="35">
        <f t="shared" si="9"/>
        <v>181.67</v>
      </c>
      <c r="CH6" s="35">
        <f t="shared" si="9"/>
        <v>179.55</v>
      </c>
      <c r="CI6" s="35">
        <f t="shared" si="9"/>
        <v>179.16</v>
      </c>
      <c r="CJ6" s="35">
        <f t="shared" si="9"/>
        <v>187.18</v>
      </c>
      <c r="CK6" s="34" t="str">
        <f>IF(CK7="","",IF(CK7="-","【-】","【"&amp;SUBSTITUTE(TEXT(CK7,"#,##0.00"),"-","△")&amp;"】"))</f>
        <v>【165.71】</v>
      </c>
      <c r="CL6" s="35">
        <f>IF(CL7="",NA(),CL7)</f>
        <v>38.67</v>
      </c>
      <c r="CM6" s="35">
        <f t="shared" ref="CM6:CU6" si="10">IF(CM7="",NA(),CM7)</f>
        <v>44.27</v>
      </c>
      <c r="CN6" s="35">
        <f t="shared" si="10"/>
        <v>42.66</v>
      </c>
      <c r="CO6" s="35">
        <f t="shared" si="10"/>
        <v>58.17</v>
      </c>
      <c r="CP6" s="35">
        <f t="shared" si="10"/>
        <v>58.88</v>
      </c>
      <c r="CQ6" s="35">
        <f t="shared" si="10"/>
        <v>54.47</v>
      </c>
      <c r="CR6" s="35">
        <f t="shared" si="10"/>
        <v>53.61</v>
      </c>
      <c r="CS6" s="35">
        <f t="shared" si="10"/>
        <v>53.52</v>
      </c>
      <c r="CT6" s="35">
        <f t="shared" si="10"/>
        <v>54.24</v>
      </c>
      <c r="CU6" s="35">
        <f t="shared" si="10"/>
        <v>55.88</v>
      </c>
      <c r="CV6" s="34" t="str">
        <f>IF(CV7="","",IF(CV7="-","【-】","【"&amp;SUBSTITUTE(TEXT(CV7,"#,##0.00"),"-","△")&amp;"】"))</f>
        <v>【60.41】</v>
      </c>
      <c r="CW6" s="35">
        <f>IF(CW7="",NA(),CW7)</f>
        <v>81.900000000000006</v>
      </c>
      <c r="CX6" s="35">
        <f t="shared" ref="CX6:DF6" si="11">IF(CX7="",NA(),CX7)</f>
        <v>80.459999999999994</v>
      </c>
      <c r="CY6" s="35">
        <f t="shared" si="11"/>
        <v>80.52</v>
      </c>
      <c r="CZ6" s="35">
        <f t="shared" si="11"/>
        <v>80.540000000000006</v>
      </c>
      <c r="DA6" s="35">
        <f t="shared" si="11"/>
        <v>80.91</v>
      </c>
      <c r="DB6" s="35">
        <f t="shared" si="11"/>
        <v>81.459999999999994</v>
      </c>
      <c r="DC6" s="35">
        <f t="shared" si="11"/>
        <v>81.31</v>
      </c>
      <c r="DD6" s="35">
        <f t="shared" si="11"/>
        <v>81.459999999999994</v>
      </c>
      <c r="DE6" s="35">
        <f t="shared" si="11"/>
        <v>81.680000000000007</v>
      </c>
      <c r="DF6" s="35">
        <f t="shared" si="11"/>
        <v>80.989999999999995</v>
      </c>
      <c r="DG6" s="34" t="str">
        <f>IF(DG7="","",IF(DG7="-","【-】","【"&amp;SUBSTITUTE(TEXT(DG7,"#,##0.00"),"-","△")&amp;"】"))</f>
        <v>【89.93】</v>
      </c>
      <c r="DH6" s="35">
        <f>IF(DH7="",NA(),DH7)</f>
        <v>49.39</v>
      </c>
      <c r="DI6" s="35">
        <f t="shared" ref="DI6:DQ6" si="12">IF(DI7="",NA(),DI7)</f>
        <v>52.06</v>
      </c>
      <c r="DJ6" s="35">
        <f t="shared" si="12"/>
        <v>53.86</v>
      </c>
      <c r="DK6" s="35">
        <f t="shared" si="12"/>
        <v>55.37</v>
      </c>
      <c r="DL6" s="35">
        <f t="shared" si="12"/>
        <v>56.83</v>
      </c>
      <c r="DM6" s="35">
        <f t="shared" si="12"/>
        <v>38.520000000000003</v>
      </c>
      <c r="DN6" s="35">
        <f t="shared" si="12"/>
        <v>46.67</v>
      </c>
      <c r="DO6" s="35">
        <f t="shared" si="12"/>
        <v>47.7</v>
      </c>
      <c r="DP6" s="35">
        <f t="shared" si="12"/>
        <v>48.14</v>
      </c>
      <c r="DQ6" s="35">
        <f t="shared" si="12"/>
        <v>46.61</v>
      </c>
      <c r="DR6" s="34" t="str">
        <f>IF(DR7="","",IF(DR7="-","【-】","【"&amp;SUBSTITUTE(TEXT(DR7,"#,##0.00"),"-","△")&amp;"】"))</f>
        <v>【48.12】</v>
      </c>
      <c r="DS6" s="35">
        <f>IF(DS7="",NA(),DS7)</f>
        <v>40.99</v>
      </c>
      <c r="DT6" s="35">
        <f t="shared" ref="DT6:EB6" si="13">IF(DT7="",NA(),DT7)</f>
        <v>33.83</v>
      </c>
      <c r="DU6" s="35">
        <f t="shared" si="13"/>
        <v>21.93</v>
      </c>
      <c r="DV6" s="35">
        <f t="shared" si="13"/>
        <v>35.14</v>
      </c>
      <c r="DW6" s="35">
        <f t="shared" si="13"/>
        <v>35.020000000000003</v>
      </c>
      <c r="DX6" s="35">
        <f t="shared" si="13"/>
        <v>9.43</v>
      </c>
      <c r="DY6" s="35">
        <f t="shared" si="13"/>
        <v>10.029999999999999</v>
      </c>
      <c r="DZ6" s="35">
        <f t="shared" si="13"/>
        <v>7.26</v>
      </c>
      <c r="EA6" s="35">
        <f t="shared" si="13"/>
        <v>11.13</v>
      </c>
      <c r="EB6" s="35">
        <f t="shared" si="13"/>
        <v>10.84</v>
      </c>
      <c r="EC6" s="34" t="str">
        <f>IF(EC7="","",IF(EC7="-","【-】","【"&amp;SUBSTITUTE(TEXT(EC7,"#,##0.00"),"-","△")&amp;"】"))</f>
        <v>【15.89】</v>
      </c>
      <c r="ED6" s="35">
        <f>IF(ED7="",NA(),ED7)</f>
        <v>0.05</v>
      </c>
      <c r="EE6" s="35">
        <f t="shared" ref="EE6:EM6" si="14">IF(EE7="",NA(),EE7)</f>
        <v>0.19</v>
      </c>
      <c r="EF6" s="35">
        <f t="shared" si="14"/>
        <v>0.25</v>
      </c>
      <c r="EG6" s="35">
        <f t="shared" si="14"/>
        <v>0.03</v>
      </c>
      <c r="EH6" s="35">
        <f t="shared" si="14"/>
        <v>0.44</v>
      </c>
      <c r="EI6" s="35">
        <f t="shared" si="14"/>
        <v>0.71</v>
      </c>
      <c r="EJ6" s="35">
        <f t="shared" si="14"/>
        <v>0.68</v>
      </c>
      <c r="EK6" s="35">
        <f t="shared" si="14"/>
        <v>1.65</v>
      </c>
      <c r="EL6" s="35">
        <f t="shared" si="14"/>
        <v>0.47</v>
      </c>
      <c r="EM6" s="35">
        <f t="shared" si="14"/>
        <v>0.39</v>
      </c>
      <c r="EN6" s="34" t="str">
        <f>IF(EN7="","",IF(EN7="-","【-】","【"&amp;SUBSTITUTE(TEXT(EN7,"#,##0.00"),"-","△")&amp;"】"))</f>
        <v>【0.69】</v>
      </c>
    </row>
    <row r="7" spans="1:144" s="36" customFormat="1">
      <c r="A7" s="28"/>
      <c r="B7" s="37">
        <v>2017</v>
      </c>
      <c r="C7" s="37">
        <v>74080</v>
      </c>
      <c r="D7" s="37">
        <v>46</v>
      </c>
      <c r="E7" s="37">
        <v>1</v>
      </c>
      <c r="F7" s="37">
        <v>0</v>
      </c>
      <c r="G7" s="37">
        <v>1</v>
      </c>
      <c r="H7" s="37" t="s">
        <v>105</v>
      </c>
      <c r="I7" s="37" t="s">
        <v>106</v>
      </c>
      <c r="J7" s="37" t="s">
        <v>107</v>
      </c>
      <c r="K7" s="37" t="s">
        <v>108</v>
      </c>
      <c r="L7" s="37" t="s">
        <v>109</v>
      </c>
      <c r="M7" s="37" t="s">
        <v>110</v>
      </c>
      <c r="N7" s="38" t="s">
        <v>111</v>
      </c>
      <c r="O7" s="38">
        <v>83.52</v>
      </c>
      <c r="P7" s="38">
        <v>94.7</v>
      </c>
      <c r="Q7" s="38">
        <v>3024</v>
      </c>
      <c r="R7" s="38">
        <v>14641</v>
      </c>
      <c r="S7" s="38">
        <v>394.85</v>
      </c>
      <c r="T7" s="38">
        <v>37.08</v>
      </c>
      <c r="U7" s="38">
        <v>13714</v>
      </c>
      <c r="V7" s="38">
        <v>178.53</v>
      </c>
      <c r="W7" s="38">
        <v>76.819999999999993</v>
      </c>
      <c r="X7" s="38">
        <v>115.32</v>
      </c>
      <c r="Y7" s="38">
        <v>116.06</v>
      </c>
      <c r="Z7" s="38">
        <v>114.81</v>
      </c>
      <c r="AA7" s="38">
        <v>114.86</v>
      </c>
      <c r="AB7" s="38">
        <v>114.6</v>
      </c>
      <c r="AC7" s="38">
        <v>107.95</v>
      </c>
      <c r="AD7" s="38">
        <v>109.49</v>
      </c>
      <c r="AE7" s="38">
        <v>111.06</v>
      </c>
      <c r="AF7" s="38">
        <v>111.34</v>
      </c>
      <c r="AG7" s="38">
        <v>110.02</v>
      </c>
      <c r="AH7" s="38">
        <v>113.39</v>
      </c>
      <c r="AI7" s="38">
        <v>0</v>
      </c>
      <c r="AJ7" s="38">
        <v>0</v>
      </c>
      <c r="AK7" s="38">
        <v>0</v>
      </c>
      <c r="AL7" s="38">
        <v>0</v>
      </c>
      <c r="AM7" s="38">
        <v>0</v>
      </c>
      <c r="AN7" s="38">
        <v>13.47</v>
      </c>
      <c r="AO7" s="38">
        <v>9.49</v>
      </c>
      <c r="AP7" s="38">
        <v>9.35</v>
      </c>
      <c r="AQ7" s="38">
        <v>10.130000000000001</v>
      </c>
      <c r="AR7" s="38">
        <v>7.31</v>
      </c>
      <c r="AS7" s="38">
        <v>0.85</v>
      </c>
      <c r="AT7" s="38">
        <v>2497.2600000000002</v>
      </c>
      <c r="AU7" s="38">
        <v>773.98</v>
      </c>
      <c r="AV7" s="38">
        <v>828.87</v>
      </c>
      <c r="AW7" s="38">
        <v>1041.0999999999999</v>
      </c>
      <c r="AX7" s="38">
        <v>820.48</v>
      </c>
      <c r="AY7" s="38">
        <v>1081.23</v>
      </c>
      <c r="AZ7" s="38">
        <v>406.37</v>
      </c>
      <c r="BA7" s="38">
        <v>398.29</v>
      </c>
      <c r="BB7" s="38">
        <v>388.67</v>
      </c>
      <c r="BC7" s="38">
        <v>355.27</v>
      </c>
      <c r="BD7" s="38">
        <v>264.33999999999997</v>
      </c>
      <c r="BE7" s="38">
        <v>175.8</v>
      </c>
      <c r="BF7" s="38">
        <v>210.82</v>
      </c>
      <c r="BG7" s="38">
        <v>201.67</v>
      </c>
      <c r="BH7" s="38">
        <v>193.07</v>
      </c>
      <c r="BI7" s="38">
        <v>176.45</v>
      </c>
      <c r="BJ7" s="38">
        <v>443.13</v>
      </c>
      <c r="BK7" s="38">
        <v>442.54</v>
      </c>
      <c r="BL7" s="38">
        <v>431</v>
      </c>
      <c r="BM7" s="38">
        <v>422.5</v>
      </c>
      <c r="BN7" s="38">
        <v>458.27</v>
      </c>
      <c r="BO7" s="38">
        <v>274.27</v>
      </c>
      <c r="BP7" s="38">
        <v>104.12</v>
      </c>
      <c r="BQ7" s="38">
        <v>112.36</v>
      </c>
      <c r="BR7" s="38">
        <v>111.16</v>
      </c>
      <c r="BS7" s="38">
        <v>110.86</v>
      </c>
      <c r="BT7" s="38">
        <v>110.09</v>
      </c>
      <c r="BU7" s="38">
        <v>95.4</v>
      </c>
      <c r="BV7" s="38">
        <v>98.6</v>
      </c>
      <c r="BW7" s="38">
        <v>100.82</v>
      </c>
      <c r="BX7" s="38">
        <v>101.64</v>
      </c>
      <c r="BY7" s="38">
        <v>96.77</v>
      </c>
      <c r="BZ7" s="38">
        <v>104.36</v>
      </c>
      <c r="CA7" s="38">
        <v>157.32</v>
      </c>
      <c r="CB7" s="38">
        <v>144.33000000000001</v>
      </c>
      <c r="CC7" s="38">
        <v>147.96</v>
      </c>
      <c r="CD7" s="38">
        <v>148.82</v>
      </c>
      <c r="CE7" s="38">
        <v>149.15</v>
      </c>
      <c r="CF7" s="38">
        <v>186.15</v>
      </c>
      <c r="CG7" s="38">
        <v>181.67</v>
      </c>
      <c r="CH7" s="38">
        <v>179.55</v>
      </c>
      <c r="CI7" s="38">
        <v>179.16</v>
      </c>
      <c r="CJ7" s="38">
        <v>187.18</v>
      </c>
      <c r="CK7" s="38">
        <v>165.71</v>
      </c>
      <c r="CL7" s="38">
        <v>38.67</v>
      </c>
      <c r="CM7" s="38">
        <v>44.27</v>
      </c>
      <c r="CN7" s="38">
        <v>42.66</v>
      </c>
      <c r="CO7" s="38">
        <v>58.17</v>
      </c>
      <c r="CP7" s="38">
        <v>58.88</v>
      </c>
      <c r="CQ7" s="38">
        <v>54.47</v>
      </c>
      <c r="CR7" s="38">
        <v>53.61</v>
      </c>
      <c r="CS7" s="38">
        <v>53.52</v>
      </c>
      <c r="CT7" s="38">
        <v>54.24</v>
      </c>
      <c r="CU7" s="38">
        <v>55.88</v>
      </c>
      <c r="CV7" s="38">
        <v>60.41</v>
      </c>
      <c r="CW7" s="38">
        <v>81.900000000000006</v>
      </c>
      <c r="CX7" s="38">
        <v>80.459999999999994</v>
      </c>
      <c r="CY7" s="38">
        <v>80.52</v>
      </c>
      <c r="CZ7" s="38">
        <v>80.540000000000006</v>
      </c>
      <c r="DA7" s="38">
        <v>80.91</v>
      </c>
      <c r="DB7" s="38">
        <v>81.459999999999994</v>
      </c>
      <c r="DC7" s="38">
        <v>81.31</v>
      </c>
      <c r="DD7" s="38">
        <v>81.459999999999994</v>
      </c>
      <c r="DE7" s="38">
        <v>81.680000000000007</v>
      </c>
      <c r="DF7" s="38">
        <v>80.989999999999995</v>
      </c>
      <c r="DG7" s="38">
        <v>89.93</v>
      </c>
      <c r="DH7" s="38">
        <v>49.39</v>
      </c>
      <c r="DI7" s="38">
        <v>52.06</v>
      </c>
      <c r="DJ7" s="38">
        <v>53.86</v>
      </c>
      <c r="DK7" s="38">
        <v>55.37</v>
      </c>
      <c r="DL7" s="38">
        <v>56.83</v>
      </c>
      <c r="DM7" s="38">
        <v>38.520000000000003</v>
      </c>
      <c r="DN7" s="38">
        <v>46.67</v>
      </c>
      <c r="DO7" s="38">
        <v>47.7</v>
      </c>
      <c r="DP7" s="38">
        <v>48.14</v>
      </c>
      <c r="DQ7" s="38">
        <v>46.61</v>
      </c>
      <c r="DR7" s="38">
        <v>48.12</v>
      </c>
      <c r="DS7" s="38">
        <v>40.99</v>
      </c>
      <c r="DT7" s="38">
        <v>33.83</v>
      </c>
      <c r="DU7" s="38">
        <v>21.93</v>
      </c>
      <c r="DV7" s="38">
        <v>35.14</v>
      </c>
      <c r="DW7" s="38">
        <v>35.020000000000003</v>
      </c>
      <c r="DX7" s="38">
        <v>9.43</v>
      </c>
      <c r="DY7" s="38">
        <v>10.029999999999999</v>
      </c>
      <c r="DZ7" s="38">
        <v>7.26</v>
      </c>
      <c r="EA7" s="38">
        <v>11.13</v>
      </c>
      <c r="EB7" s="38">
        <v>10.84</v>
      </c>
      <c r="EC7" s="38">
        <v>15.89</v>
      </c>
      <c r="ED7" s="38">
        <v>0.05</v>
      </c>
      <c r="EE7" s="38">
        <v>0.19</v>
      </c>
      <c r="EF7" s="38">
        <v>0.25</v>
      </c>
      <c r="EG7" s="38">
        <v>0.03</v>
      </c>
      <c r="EH7" s="38">
        <v>0.44</v>
      </c>
      <c r="EI7" s="38">
        <v>0.71</v>
      </c>
      <c r="EJ7" s="38">
        <v>0.68</v>
      </c>
      <c r="EK7" s="38">
        <v>1.65</v>
      </c>
      <c r="EL7" s="38">
        <v>0.47</v>
      </c>
      <c r="EM7" s="38">
        <v>0.39</v>
      </c>
      <c r="EN7" s="38">
        <v>0.69</v>
      </c>
    </row>
    <row r="8" spans="1:144">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2019-01-22T00:18:17Z</cp:lastPrinted>
  <dcterms:created xsi:type="dcterms:W3CDTF">2018-12-03T08:27:22Z</dcterms:created>
  <dcterms:modified xsi:type="dcterms:W3CDTF">2019-01-29T03:34:43Z</dcterms:modified>
  <cp:category/>
</cp:coreProperties>
</file>