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 r="B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<sst xmlns="http://schemas.openxmlformats.org/spreadsheetml/2006/main" count="232" uniqueCount="120">
  <si>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</si>
  <si>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</si>
  <si>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</si>
  <si>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</si>
  <si>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</si>
  <si>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</si>
  <si>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</si>
  <si>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</si>
  <si>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</si>
  <si>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</si>
  <si>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</si>
  <si>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</si>
  <si>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</si>
  <si>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</si>
  <si>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</si>
  <si>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</si>
  <si>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</si>
  <si>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</si>
  <si>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</si>
  <si>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</si>
  <si>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</si>
  <si>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</si>
  <si>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</si>
  <si>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</si>
  <si>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</si>
  <si>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</si>
  <si>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</si>
  <si>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</si>
  <si>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</si>
  <si>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</si>
  <si>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</si>
  <si>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</si>
  <si>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</si>
  <si>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</si>
  <si>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</si>
  <si>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</si>
  <si>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</si>
  <si>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</si>
  <si>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</si>
  <si>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</si>
  <si>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</si>
  <si>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</si>
  <si>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</si>
  <si>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</si>
  <si>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</si>
  <si>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</si>
  <si>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</si>
  <si>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</si>
  <si>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</si>
  <si>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</si>
  <si>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</si>
  <si>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</si>
  <si>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</si>
  <si>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</si>
  <si>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</si>
  <si>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</si>
  <si>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</si>
  <si>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</si>
  <si>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</si>
  <si>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</si>
  <si>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</si>
  <si>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</si>
  <si>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</si>
  <si>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</si>
  <si>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</si>
  <si>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</si>
  <si>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</si>
  <si>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</si>
  <si>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</si>
  <si>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</si>
  <si>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</si>
  <si>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</si>
  <si>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</si>
  <si>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</si>
  <si>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</si>
  <si>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</si>
  <si>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</si>
  <si>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</si>
  <si>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</si>
  <si>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</si>
  <si>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</si>
  <si>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</si>
  <si>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</si>
  <si>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</si>
  <si>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</si>
  <si>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</si>
  <si>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</si>
  <si>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</si>
  <si>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</si>
  <si>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</si>
  <si>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</si>
  <si>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</si>
  <si>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</si>
  <si>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</si>
  <si>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</si>
  <si>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</si>
  <si>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</si>
  <si>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</si>
  <si>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</si>
  <si>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</si>
  <si>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</si>
  <si>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</si>
  <si>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</si>
  <si>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</si>
  <si>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</si>
  <si>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</si>
  <si>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</si>
  <si>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</si>
  <si>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</si>
  <si>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</si>
  <si>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</si>
  <si>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</si>
  <si>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</si>
  <si>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</si>
  <si>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</si>
  <si>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</si>
  <si>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</si>
  <si>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本事業における平成29年度の経常収支比率は100％を超え、料金回収率でも約72％であり、類似団体平均値よりも低いものの例年並みの数値となっている。収益的収支では、営業費用のうち約83％を使用料のみ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平成35年度がピークであり、平成38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45" eb="47">
      <t>ルイジ</t>
    </rPh>
    <rPh sb="47" eb="49">
      <t>ダンタイ</t>
    </rPh>
    <rPh sb="49" eb="51">
      <t>ヘイキン</t>
    </rPh>
    <rPh sb="51" eb="52">
      <t>チ</t>
    </rPh>
    <rPh sb="55" eb="56">
      <t>ヒク</t>
    </rPh>
    <rPh sb="108" eb="110">
      <t>テイド</t>
    </rPh>
    <rPh sb="111" eb="113">
      <t>ケンゼン</t>
    </rPh>
    <rPh sb="143" eb="145">
      <t>ルイジ</t>
    </rPh>
    <rPh sb="145" eb="147">
      <t>ダンタイ</t>
    </rPh>
    <rPh sb="147" eb="150">
      <t>ヘイキンチ</t>
    </rPh>
    <phoneticPr fontId="4"/>
  </si>
  <si>
    <t>　現在、多くの管路が法定耐用年数に近いことから、平成29年度から本格的に老朽管等更新事業に着手したが、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t>
    <phoneticPr fontId="4"/>
  </si>
  <si>
    <t>　経営的には、今後上記のように収支ギャップが大きくなる傾向にあり、収支ギャップの改善のため経営戦略による中長期的な事業運営を立てることにより、将来予測を検討しながら、適切な事業規模と料金体系の見直しを検討する必要がある。
　今後は、健全な経営状態を目指し老朽化対策、ダウンサイジング、投資可能額と対策優先順位などを検討するため、上水道アセットマネジメント計画や水道ビジョンを策定し、計画的かつ効率的に事業を推進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</si>
</sst>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0.35</c:v>
                </c:pt>
                <c:pt idx="1">
                  <c:v>0.02</c:v>
                </c:pt>
                <c:pt idx="2" formatCode="#,##0.00;&quot;△&quot;#,##0.00">
                  <c:v>0</c:v>
                </c:pt>
                <c:pt idx="3">
                  <c:v>0.11</c:v>
                </c:pt>
                <c:pt idx="4">
                  <c:v>0.97</c:v>
                </c:pt>
              </c:numCache>
            </c:numRef>
          </c:val>
          <c:extLst xmlns:c16r2="http://schemas.microsoft.com/office/drawing/2015/06/chart">
            <c:ext xmlns:c16="http://schemas.microsoft.com/office/drawing/2014/chart" uri="{C3380CC4-5D6E-409C-BE32-E72D297353CC}">
              <c16:uniqueId val="{00000000-DB51-48C6-9975-61452103D5A9}"/>
            </c:ext>
          </c:extLst>
        </c:ser>
        <c:dLbls>
          <c:showLegendKey val="0"/>
          <c:showVal val="0"/>
          <c:showCatName val="0"/>
          <c:showSerName val="0"/>
          <c:showPercent val="0"/>
          <c:showBubbleSize val="0"/>
        </c:dLbls>
        <c:gapWidth val="150"/>
        <c:axId val="34811264"/>
        <c:axId val="3482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0.34</c:v>
                </c:pt>
                <c:pt idx="2">
                  <c:v>0.28999999999999998</c:v>
                </c:pt>
                <c:pt idx="3">
                  <c:v>0.41</c:v>
                </c:pt>
                <c:pt idx="4">
                  <c:v>0.4</c:v>
                </c:pt>
              </c:numCache>
            </c:numRef>
          </c:val>
          <c:smooth val="0"/>
          <c:extLst xmlns:c16r2="http://schemas.microsoft.com/office/drawing/2015/06/chart">
            <c:ext xmlns:c16="http://schemas.microsoft.com/office/drawing/2014/chart" uri="{C3380CC4-5D6E-409C-BE32-E72D297353CC}">
              <c16:uniqueId val="{00000001-DB51-48C6-9975-61452103D5A9}"/>
            </c:ext>
          </c:extLst>
        </c:ser>
        <c:dLbls>
          <c:showLegendKey val="0"/>
          <c:showVal val="0"/>
          <c:showCatName val="0"/>
          <c:showSerName val="0"/>
          <c:showPercent val="0"/>
          <c:showBubbleSize val="0"/>
        </c:dLbls>
        <c:marker val="1"/>
        <c:smooth val="0"/>
        <c:axId val="34811264"/>
        <c:axId val="34825728"/>
      </c:lineChart>
      <c:dateAx>
        <c:axId val="34811264"/>
        <c:scaling>
          <c:orientation val="minMax"/>
        </c:scaling>
        <c:delete val="1"/>
        <c:axPos val="b"/>
        <c:numFmt formatCode="ge" sourceLinked="1"/>
        <c:majorTickMark val="none"/>
        <c:minorTickMark val="none"/>
        <c:tickLblPos val="none"/>
        <c:crossAx val="34825728"/>
        <c:crosses val="autoZero"/>
        <c:auto val="1"/>
        <c:lblOffset val="100"/>
        <c:baseTimeUnit val="years"/>
      </c:dateAx>
      <c:valAx>
        <c:axId val="348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63.66</c:v>
                </c:pt>
                <c:pt idx="1">
                  <c:v>58.49</c:v>
                </c:pt>
                <c:pt idx="2">
                  <c:v>54.93</c:v>
                </c:pt>
                <c:pt idx="3">
                  <c:v>59.01</c:v>
                </c:pt>
                <c:pt idx="4">
                  <c:v>60.2</c:v>
                </c:pt>
              </c:numCache>
            </c:numRef>
          </c:val>
          <c:extLst xmlns:c16r2="http://schemas.microsoft.com/office/drawing/2015/06/chart">
            <c:ext xmlns:c16="http://schemas.microsoft.com/office/drawing/2014/chart" uri="{C3380CC4-5D6E-409C-BE32-E72D297353CC}">
              <c16:uniqueId val="{00000000-5A7F-492F-8CE2-3B61F284C2EA}"/>
            </c:ext>
          </c:extLst>
        </c:ser>
        <c:dLbls>
          <c:showLegendKey val="0"/>
          <c:showVal val="0"/>
          <c:showCatName val="0"/>
          <c:showSerName val="0"/>
          <c:showPercent val="0"/>
          <c:showBubbleSize val="0"/>
        </c:dLbls>
        <c:gapWidth val="150"/>
        <c:axId val="35368320"/>
        <c:axId val="3537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41.24</c:v>
                </c:pt>
                <c:pt idx="1">
                  <c:v>40.700000000000003</c:v>
                </c:pt>
                <c:pt idx="2">
                  <c:v>39.909999999999997</c:v>
                </c:pt>
                <c:pt idx="3">
                  <c:v>41.09</c:v>
                </c:pt>
                <c:pt idx="4">
                  <c:v>38.979999999999997</c:v>
                </c:pt>
              </c:numCache>
            </c:numRef>
          </c:val>
          <c:smooth val="0"/>
          <c:extLst xmlns:c16r2="http://schemas.microsoft.com/office/drawing/2015/06/chart">
            <c:ext xmlns:c16="http://schemas.microsoft.com/office/drawing/2014/chart" uri="{C3380CC4-5D6E-409C-BE32-E72D297353CC}">
              <c16:uniqueId val="{00000001-5A7F-492F-8CE2-3B61F284C2EA}"/>
            </c:ext>
          </c:extLst>
        </c:ser>
        <c:dLbls>
          <c:showLegendKey val="0"/>
          <c:showVal val="0"/>
          <c:showCatName val="0"/>
          <c:showSerName val="0"/>
          <c:showPercent val="0"/>
          <c:showBubbleSize val="0"/>
        </c:dLbls>
        <c:marker val="1"/>
        <c:smooth val="0"/>
        <c:axId val="35368320"/>
        <c:axId val="35370496"/>
      </c:lineChart>
      <c:dateAx>
        <c:axId val="35368320"/>
        <c:scaling>
          <c:orientation val="minMax"/>
        </c:scaling>
        <c:delete val="1"/>
        <c:axPos val="b"/>
        <c:numFmt formatCode="ge" sourceLinked="1"/>
        <c:majorTickMark val="none"/>
        <c:minorTickMark val="none"/>
        <c:tickLblPos val="none"/>
        <c:crossAx val="35370496"/>
        <c:crosses val="autoZero"/>
        <c:auto val="1"/>
        <c:lblOffset val="100"/>
        <c:baseTimeUnit val="years"/>
      </c:dateAx>
      <c:valAx>
        <c:axId val="353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70.06</c:v>
                </c:pt>
                <c:pt idx="1">
                  <c:v>70</c:v>
                </c:pt>
                <c:pt idx="2">
                  <c:v>74.16</c:v>
                </c:pt>
                <c:pt idx="3">
                  <c:v>70.34</c:v>
                </c:pt>
                <c:pt idx="4">
                  <c:v>69.28</c:v>
                </c:pt>
              </c:numCache>
            </c:numRef>
          </c:val>
          <c:extLst xmlns:c16r2="http://schemas.microsoft.com/office/drawing/2015/06/chart">
            <c:ext xmlns:c16="http://schemas.microsoft.com/office/drawing/2014/chart" uri="{C3380CC4-5D6E-409C-BE32-E72D297353CC}">
              <c16:uniqueId val="{00000000-E35E-49BB-B7D9-6DCE1A490A42}"/>
            </c:ext>
          </c:extLst>
        </c:ser>
        <c:dLbls>
          <c:showLegendKey val="0"/>
          <c:showVal val="0"/>
          <c:showCatName val="0"/>
          <c:showSerName val="0"/>
          <c:showPercent val="0"/>
          <c:showBubbleSize val="0"/>
        </c:dLbls>
        <c:gapWidth val="150"/>
        <c:axId val="35418112"/>
        <c:axId val="3542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74.61</c:v>
                </c:pt>
                <c:pt idx="2">
                  <c:v>75.62</c:v>
                </c:pt>
                <c:pt idx="3">
                  <c:v>75.91</c:v>
                </c:pt>
                <c:pt idx="4">
                  <c:v>75.010000000000005</c:v>
                </c:pt>
              </c:numCache>
            </c:numRef>
          </c:val>
          <c:smooth val="0"/>
          <c:extLst xmlns:c16r2="http://schemas.microsoft.com/office/drawing/2015/06/chart">
            <c:ext xmlns:c16="http://schemas.microsoft.com/office/drawing/2014/chart" uri="{C3380CC4-5D6E-409C-BE32-E72D297353CC}">
              <c16:uniqueId val="{00000001-E35E-49BB-B7D9-6DCE1A490A42}"/>
            </c:ext>
          </c:extLst>
        </c:ser>
        <c:dLbls>
          <c:showLegendKey val="0"/>
          <c:showVal val="0"/>
          <c:showCatName val="0"/>
          <c:showSerName val="0"/>
          <c:showPercent val="0"/>
          <c:showBubbleSize val="0"/>
        </c:dLbls>
        <c:marker val="1"/>
        <c:smooth val="0"/>
        <c:axId val="35418112"/>
        <c:axId val="35420032"/>
      </c:lineChart>
      <c:dateAx>
        <c:axId val="35418112"/>
        <c:scaling>
          <c:orientation val="minMax"/>
        </c:scaling>
        <c:delete val="1"/>
        <c:axPos val="b"/>
        <c:numFmt formatCode="ge" sourceLinked="1"/>
        <c:majorTickMark val="none"/>
        <c:minorTickMark val="none"/>
        <c:tickLblPos val="none"/>
        <c:crossAx val="35420032"/>
        <c:crosses val="autoZero"/>
        <c:auto val="1"/>
        <c:lblOffset val="100"/>
        <c:baseTimeUnit val="years"/>
      </c:dateAx>
      <c:valAx>
        <c:axId val="354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104.93</c:v>
                </c:pt>
                <c:pt idx="1">
                  <c:v>104.44</c:v>
                </c:pt>
                <c:pt idx="2">
                  <c:v>118.18</c:v>
                </c:pt>
                <c:pt idx="3">
                  <c:v>107.49</c:v>
                </c:pt>
                <c:pt idx="4">
                  <c:v>102.52</c:v>
                </c:pt>
              </c:numCache>
            </c:numRef>
          </c:val>
          <c:extLst xmlns:c16r2="http://schemas.microsoft.com/office/drawing/2015/06/chart">
            <c:ext xmlns:c16="http://schemas.microsoft.com/office/drawing/2014/chart" uri="{C3380CC4-5D6E-409C-BE32-E72D297353CC}">
              <c16:uniqueId val="{00000000-C557-43E1-A661-D562AEC2D691}"/>
            </c:ext>
          </c:extLst>
        </c:ser>
        <c:dLbls>
          <c:showLegendKey val="0"/>
          <c:showVal val="0"/>
          <c:showCatName val="0"/>
          <c:showSerName val="0"/>
          <c:showPercent val="0"/>
          <c:showBubbleSize val="0"/>
        </c:dLbls>
        <c:gapWidth val="150"/>
        <c:axId val="93659136"/>
        <c:axId val="9366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109.5</c:v>
                </c:pt>
                <c:pt idx="1">
                  <c:v>106.28</c:v>
                </c:pt>
                <c:pt idx="2">
                  <c:v>108.35</c:v>
                </c:pt>
                <c:pt idx="3">
                  <c:v>114.74</c:v>
                </c:pt>
                <c:pt idx="4">
                  <c:v>104.85</c:v>
                </c:pt>
              </c:numCache>
            </c:numRef>
          </c:val>
          <c:smooth val="0"/>
          <c:extLst xmlns:c16r2="http://schemas.microsoft.com/office/drawing/2015/06/chart">
            <c:ext xmlns:c16="http://schemas.microsoft.com/office/drawing/2014/chart" uri="{C3380CC4-5D6E-409C-BE32-E72D297353CC}">
              <c16:uniqueId val="{00000001-C557-43E1-A661-D562AEC2D691}"/>
            </c:ext>
          </c:extLst>
        </c:ser>
        <c:dLbls>
          <c:showLegendKey val="0"/>
          <c:showVal val="0"/>
          <c:showCatName val="0"/>
          <c:showSerName val="0"/>
          <c:showPercent val="0"/>
          <c:showBubbleSize val="0"/>
        </c:dLbls>
        <c:marker val="1"/>
        <c:smooth val="0"/>
        <c:axId val="93659136"/>
        <c:axId val="93661056"/>
      </c:lineChart>
      <c:dateAx>
        <c:axId val="93659136"/>
        <c:scaling>
          <c:orientation val="minMax"/>
        </c:scaling>
        <c:delete val="1"/>
        <c:axPos val="b"/>
        <c:numFmt formatCode="ge" sourceLinked="1"/>
        <c:majorTickMark val="none"/>
        <c:minorTickMark val="none"/>
        <c:tickLblPos val="none"/>
        <c:crossAx val="93661056"/>
        <c:crosses val="autoZero"/>
        <c:auto val="1"/>
        <c:lblOffset val="100"/>
        <c:baseTimeUnit val="years"/>
      </c:dateAx>
      <c:valAx>
        <c:axId val="93661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6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28</c:v>
                </c:pt>
                <c:pt idx="1">
                  <c:v>34.9</c:v>
                </c:pt>
                <c:pt idx="2">
                  <c:v>36.28</c:v>
                </c:pt>
                <c:pt idx="3">
                  <c:v>38.11</c:v>
                </c:pt>
                <c:pt idx="4">
                  <c:v>39.58</c:v>
                </c:pt>
              </c:numCache>
            </c:numRef>
          </c:val>
          <c:extLst xmlns:c16r2="http://schemas.microsoft.com/office/drawing/2015/06/chart">
            <c:ext xmlns:c16="http://schemas.microsoft.com/office/drawing/2014/chart" uri="{C3380CC4-5D6E-409C-BE32-E72D297353CC}">
              <c16:uniqueId val="{00000000-7ACB-4AB4-B4BF-D61D8ADE8BF5}"/>
            </c:ext>
          </c:extLst>
        </c:ser>
        <c:dLbls>
          <c:showLegendKey val="0"/>
          <c:showVal val="0"/>
          <c:showCatName val="0"/>
          <c:showSerName val="0"/>
          <c:showPercent val="0"/>
          <c:showBubbleSize val="0"/>
        </c:dLbls>
        <c:gapWidth val="150"/>
        <c:axId val="34750848"/>
        <c:axId val="3475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39.049999999999997</c:v>
                </c:pt>
                <c:pt idx="1">
                  <c:v>50.44</c:v>
                </c:pt>
                <c:pt idx="2">
                  <c:v>51.44</c:v>
                </c:pt>
                <c:pt idx="3">
                  <c:v>52.4</c:v>
                </c:pt>
                <c:pt idx="4">
                  <c:v>51.89</c:v>
                </c:pt>
              </c:numCache>
            </c:numRef>
          </c:val>
          <c:smooth val="0"/>
          <c:extLst xmlns:c16r2="http://schemas.microsoft.com/office/drawing/2015/06/chart">
            <c:ext xmlns:c16="http://schemas.microsoft.com/office/drawing/2014/chart" uri="{C3380CC4-5D6E-409C-BE32-E72D297353CC}">
              <c16:uniqueId val="{00000001-7ACB-4AB4-B4BF-D61D8ADE8BF5}"/>
            </c:ext>
          </c:extLst>
        </c:ser>
        <c:dLbls>
          <c:showLegendKey val="0"/>
          <c:showVal val="0"/>
          <c:showCatName val="0"/>
          <c:showSerName val="0"/>
          <c:showPercent val="0"/>
          <c:showBubbleSize val="0"/>
        </c:dLbls>
        <c:marker val="1"/>
        <c:smooth val="0"/>
        <c:axId val="34750848"/>
        <c:axId val="34752768"/>
      </c:lineChart>
      <c:dateAx>
        <c:axId val="34750848"/>
        <c:scaling>
          <c:orientation val="minMax"/>
        </c:scaling>
        <c:delete val="1"/>
        <c:axPos val="b"/>
        <c:numFmt formatCode="ge" sourceLinked="1"/>
        <c:majorTickMark val="none"/>
        <c:minorTickMark val="none"/>
        <c:tickLblPos val="none"/>
        <c:crossAx val="34752768"/>
        <c:crosses val="autoZero"/>
        <c:auto val="1"/>
        <c:lblOffset val="100"/>
        <c:baseTimeUnit val="years"/>
      </c:dateAx>
      <c:valAx>
        <c:axId val="3475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AF-4F45-B489-6F66A6F8B129}"/>
            </c:ext>
          </c:extLst>
        </c:ser>
        <c:dLbls>
          <c:showLegendKey val="0"/>
          <c:showVal val="0"/>
          <c:showCatName val="0"/>
          <c:showSerName val="0"/>
          <c:showPercent val="0"/>
          <c:showBubbleSize val="0"/>
        </c:dLbls>
        <c:gapWidth val="150"/>
        <c:axId val="35001088"/>
        <c:axId val="3500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8.18</c:v>
                </c:pt>
                <c:pt idx="1">
                  <c:v>9.64</c:v>
                </c:pt>
                <c:pt idx="2">
                  <c:v>11.68</c:v>
                </c:pt>
                <c:pt idx="3">
                  <c:v>14.01</c:v>
                </c:pt>
                <c:pt idx="4">
                  <c:v>14.74</c:v>
                </c:pt>
              </c:numCache>
            </c:numRef>
          </c:val>
          <c:smooth val="0"/>
          <c:extLst xmlns:c16r2="http://schemas.microsoft.com/office/drawing/2015/06/chart">
            <c:ext xmlns:c16="http://schemas.microsoft.com/office/drawing/2014/chart" uri="{C3380CC4-5D6E-409C-BE32-E72D297353CC}">
              <c16:uniqueId val="{00000001-05AF-4F45-B489-6F66A6F8B129}"/>
            </c:ext>
          </c:extLst>
        </c:ser>
        <c:dLbls>
          <c:showLegendKey val="0"/>
          <c:showVal val="0"/>
          <c:showCatName val="0"/>
          <c:showSerName val="0"/>
          <c:showPercent val="0"/>
          <c:showBubbleSize val="0"/>
        </c:dLbls>
        <c:marker val="1"/>
        <c:smooth val="0"/>
        <c:axId val="35001088"/>
        <c:axId val="35003008"/>
      </c:lineChart>
      <c:dateAx>
        <c:axId val="35001088"/>
        <c:scaling>
          <c:orientation val="minMax"/>
        </c:scaling>
        <c:delete val="1"/>
        <c:axPos val="b"/>
        <c:numFmt formatCode="ge" sourceLinked="1"/>
        <c:majorTickMark val="none"/>
        <c:minorTickMark val="none"/>
        <c:tickLblPos val="none"/>
        <c:crossAx val="35003008"/>
        <c:crosses val="autoZero"/>
        <c:auto val="1"/>
        <c:lblOffset val="100"/>
        <c:baseTimeUnit val="years"/>
      </c:dateAx>
      <c:valAx>
        <c:axId val="350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86-4CC7-859B-7674FF3D1AB5}"/>
            </c:ext>
          </c:extLst>
        </c:ser>
        <c:dLbls>
          <c:showLegendKey val="0"/>
          <c:showVal val="0"/>
          <c:showCatName val="0"/>
          <c:showSerName val="0"/>
          <c:showPercent val="0"/>
          <c:showBubbleSize val="0"/>
        </c:dLbls>
        <c:gapWidth val="150"/>
        <c:axId val="35038720"/>
        <c:axId val="350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44.3</c:v>
                </c:pt>
                <c:pt idx="1">
                  <c:v>32.31</c:v>
                </c:pt>
                <c:pt idx="2">
                  <c:v>26.85</c:v>
                </c:pt>
                <c:pt idx="3">
                  <c:v>27.19</c:v>
                </c:pt>
                <c:pt idx="4">
                  <c:v>27.52</c:v>
                </c:pt>
              </c:numCache>
            </c:numRef>
          </c:val>
          <c:smooth val="0"/>
          <c:extLst xmlns:c16r2="http://schemas.microsoft.com/office/drawing/2015/06/chart">
            <c:ext xmlns:c16="http://schemas.microsoft.com/office/drawing/2014/chart" uri="{C3380CC4-5D6E-409C-BE32-E72D297353CC}">
              <c16:uniqueId val="{00000001-E086-4CC7-859B-7674FF3D1AB5}"/>
            </c:ext>
          </c:extLst>
        </c:ser>
        <c:dLbls>
          <c:showLegendKey val="0"/>
          <c:showVal val="0"/>
          <c:showCatName val="0"/>
          <c:showSerName val="0"/>
          <c:showPercent val="0"/>
          <c:showBubbleSize val="0"/>
        </c:dLbls>
        <c:marker val="1"/>
        <c:smooth val="0"/>
        <c:axId val="35038720"/>
        <c:axId val="35040640"/>
      </c:lineChart>
      <c:dateAx>
        <c:axId val="35038720"/>
        <c:scaling>
          <c:orientation val="minMax"/>
        </c:scaling>
        <c:delete val="1"/>
        <c:axPos val="b"/>
        <c:numFmt formatCode="ge" sourceLinked="1"/>
        <c:majorTickMark val="none"/>
        <c:minorTickMark val="none"/>
        <c:tickLblPos val="none"/>
        <c:crossAx val="35040640"/>
        <c:crosses val="autoZero"/>
        <c:auto val="1"/>
        <c:lblOffset val="100"/>
        <c:baseTimeUnit val="years"/>
      </c:dateAx>
      <c:valAx>
        <c:axId val="35040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1672.79</c:v>
                </c:pt>
                <c:pt idx="1">
                  <c:v>869.61</c:v>
                </c:pt>
                <c:pt idx="2">
                  <c:v>2475.7800000000002</c:v>
                </c:pt>
                <c:pt idx="3">
                  <c:v>185.95</c:v>
                </c:pt>
                <c:pt idx="4">
                  <c:v>183.92</c:v>
                </c:pt>
              </c:numCache>
            </c:numRef>
          </c:val>
          <c:extLst xmlns:c16r2="http://schemas.microsoft.com/office/drawing/2015/06/chart">
            <c:ext xmlns:c16="http://schemas.microsoft.com/office/drawing/2014/chart" uri="{C3380CC4-5D6E-409C-BE32-E72D297353CC}">
              <c16:uniqueId val="{00000000-9D1E-41B8-963A-FEF6059FCE64}"/>
            </c:ext>
          </c:extLst>
        </c:ser>
        <c:dLbls>
          <c:showLegendKey val="0"/>
          <c:showVal val="0"/>
          <c:showCatName val="0"/>
          <c:showSerName val="0"/>
          <c:showPercent val="0"/>
          <c:showBubbleSize val="0"/>
        </c:dLbls>
        <c:gapWidth val="150"/>
        <c:axId val="35469184"/>
        <c:axId val="3548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2098.87</c:v>
                </c:pt>
                <c:pt idx="1">
                  <c:v>571.29999999999995</c:v>
                </c:pt>
                <c:pt idx="2">
                  <c:v>527.82000000000005</c:v>
                </c:pt>
                <c:pt idx="3">
                  <c:v>477.44</c:v>
                </c:pt>
                <c:pt idx="4">
                  <c:v>445.85</c:v>
                </c:pt>
              </c:numCache>
            </c:numRef>
          </c:val>
          <c:smooth val="0"/>
          <c:extLst xmlns:c16r2="http://schemas.microsoft.com/office/drawing/2015/06/chart">
            <c:ext xmlns:c16="http://schemas.microsoft.com/office/drawing/2014/chart" uri="{C3380CC4-5D6E-409C-BE32-E72D297353CC}">
              <c16:uniqueId val="{00000001-9D1E-41B8-963A-FEF6059FCE64}"/>
            </c:ext>
          </c:extLst>
        </c:ser>
        <c:dLbls>
          <c:showLegendKey val="0"/>
          <c:showVal val="0"/>
          <c:showCatName val="0"/>
          <c:showSerName val="0"/>
          <c:showPercent val="0"/>
          <c:showBubbleSize val="0"/>
        </c:dLbls>
        <c:marker val="1"/>
        <c:smooth val="0"/>
        <c:axId val="35469184"/>
        <c:axId val="35483648"/>
      </c:lineChart>
      <c:dateAx>
        <c:axId val="35469184"/>
        <c:scaling>
          <c:orientation val="minMax"/>
        </c:scaling>
        <c:delete val="1"/>
        <c:axPos val="b"/>
        <c:numFmt formatCode="ge" sourceLinked="1"/>
        <c:majorTickMark val="none"/>
        <c:minorTickMark val="none"/>
        <c:tickLblPos val="none"/>
        <c:crossAx val="35483648"/>
        <c:crosses val="autoZero"/>
        <c:auto val="1"/>
        <c:lblOffset val="100"/>
        <c:baseTimeUnit val="years"/>
      </c:dateAx>
      <c:valAx>
        <c:axId val="35483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1367.46</c:v>
                </c:pt>
                <c:pt idx="1">
                  <c:v>1319.17</c:v>
                </c:pt>
                <c:pt idx="2">
                  <c:v>1233.82</c:v>
                </c:pt>
                <c:pt idx="3">
                  <c:v>1131.1199999999999</c:v>
                </c:pt>
                <c:pt idx="4">
                  <c:v>1077.44</c:v>
                </c:pt>
              </c:numCache>
            </c:numRef>
          </c:val>
          <c:extLst xmlns:c16r2="http://schemas.microsoft.com/office/drawing/2015/06/chart">
            <c:ext xmlns:c16="http://schemas.microsoft.com/office/drawing/2014/chart" uri="{C3380CC4-5D6E-409C-BE32-E72D297353CC}">
              <c16:uniqueId val="{00000000-80BD-4055-8037-130CB1A20359}"/>
            </c:ext>
          </c:extLst>
        </c:ser>
        <c:dLbls>
          <c:showLegendKey val="0"/>
          <c:showVal val="0"/>
          <c:showCatName val="0"/>
          <c:showSerName val="0"/>
          <c:showPercent val="0"/>
          <c:showBubbleSize val="0"/>
        </c:dLbls>
        <c:gapWidth val="150"/>
        <c:axId val="35514624"/>
        <c:axId val="3551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536.9</c:v>
                </c:pt>
                <c:pt idx="1">
                  <c:v>495.43</c:v>
                </c:pt>
                <c:pt idx="2">
                  <c:v>488.5</c:v>
                </c:pt>
                <c:pt idx="3">
                  <c:v>485.75</c:v>
                </c:pt>
                <c:pt idx="4">
                  <c:v>516.34</c:v>
                </c:pt>
              </c:numCache>
            </c:numRef>
          </c:val>
          <c:smooth val="0"/>
          <c:extLst xmlns:c16r2="http://schemas.microsoft.com/office/drawing/2015/06/chart">
            <c:ext xmlns:c16="http://schemas.microsoft.com/office/drawing/2014/chart" uri="{C3380CC4-5D6E-409C-BE32-E72D297353CC}">
              <c16:uniqueId val="{00000001-80BD-4055-8037-130CB1A20359}"/>
            </c:ext>
          </c:extLst>
        </c:ser>
        <c:dLbls>
          <c:showLegendKey val="0"/>
          <c:showVal val="0"/>
          <c:showCatName val="0"/>
          <c:showSerName val="0"/>
          <c:showPercent val="0"/>
          <c:showBubbleSize val="0"/>
        </c:dLbls>
        <c:marker val="1"/>
        <c:smooth val="0"/>
        <c:axId val="35514624"/>
        <c:axId val="35516800"/>
      </c:lineChart>
      <c:dateAx>
        <c:axId val="35514624"/>
        <c:scaling>
          <c:orientation val="minMax"/>
        </c:scaling>
        <c:delete val="1"/>
        <c:axPos val="b"/>
        <c:numFmt formatCode="ge" sourceLinked="1"/>
        <c:majorTickMark val="none"/>
        <c:minorTickMark val="none"/>
        <c:tickLblPos val="none"/>
        <c:crossAx val="35516800"/>
        <c:crosses val="autoZero"/>
        <c:auto val="1"/>
        <c:lblOffset val="100"/>
        <c:baseTimeUnit val="years"/>
      </c:dateAx>
      <c:valAx>
        <c:axId val="3551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5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70.489999999999995</c:v>
                </c:pt>
                <c:pt idx="1">
                  <c:v>67.540000000000006</c:v>
                </c:pt>
                <c:pt idx="2">
                  <c:v>80.62</c:v>
                </c:pt>
                <c:pt idx="3">
                  <c:v>75.98</c:v>
                </c:pt>
                <c:pt idx="4">
                  <c:v>71.88</c:v>
                </c:pt>
              </c:numCache>
            </c:numRef>
          </c:val>
          <c:extLst xmlns:c16r2="http://schemas.microsoft.com/office/drawing/2015/06/chart">
            <c:ext xmlns:c16="http://schemas.microsoft.com/office/drawing/2014/chart" uri="{C3380CC4-5D6E-409C-BE32-E72D297353CC}">
              <c16:uniqueId val="{00000000-706A-4568-860A-66DEC0A9BE94}"/>
            </c:ext>
          </c:extLst>
        </c:ser>
        <c:dLbls>
          <c:showLegendKey val="0"/>
          <c:showVal val="0"/>
          <c:showCatName val="0"/>
          <c:showSerName val="0"/>
          <c:showPercent val="0"/>
          <c:showBubbleSize val="0"/>
        </c:dLbls>
        <c:gapWidth val="150"/>
        <c:axId val="35228288"/>
        <c:axId val="3523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80.010000000000005</c:v>
                </c:pt>
                <c:pt idx="1">
                  <c:v>81.900000000000006</c:v>
                </c:pt>
                <c:pt idx="2">
                  <c:v>82.42</c:v>
                </c:pt>
                <c:pt idx="3">
                  <c:v>83.59</c:v>
                </c:pt>
                <c:pt idx="4">
                  <c:v>83.27</c:v>
                </c:pt>
              </c:numCache>
            </c:numRef>
          </c:val>
          <c:smooth val="0"/>
          <c:extLst xmlns:c16r2="http://schemas.microsoft.com/office/drawing/2015/06/chart">
            <c:ext xmlns:c16="http://schemas.microsoft.com/office/drawing/2014/chart" uri="{C3380CC4-5D6E-409C-BE32-E72D297353CC}">
              <c16:uniqueId val="{00000001-706A-4568-860A-66DEC0A9BE94}"/>
            </c:ext>
          </c:extLst>
        </c:ser>
        <c:dLbls>
          <c:showLegendKey val="0"/>
          <c:showVal val="0"/>
          <c:showCatName val="0"/>
          <c:showSerName val="0"/>
          <c:showPercent val="0"/>
          <c:showBubbleSize val="0"/>
        </c:dLbls>
        <c:marker val="1"/>
        <c:smooth val="0"/>
        <c:axId val="35228288"/>
        <c:axId val="35230464"/>
      </c:lineChart>
      <c:dateAx>
        <c:axId val="35228288"/>
        <c:scaling>
          <c:orientation val="minMax"/>
        </c:scaling>
        <c:delete val="1"/>
        <c:axPos val="b"/>
        <c:numFmt formatCode="ge" sourceLinked="1"/>
        <c:majorTickMark val="none"/>
        <c:minorTickMark val="none"/>
        <c:tickLblPos val="none"/>
        <c:crossAx val="35230464"/>
        <c:crosses val="autoZero"/>
        <c:auto val="1"/>
        <c:lblOffset val="100"/>
        <c:baseTimeUnit val="years"/>
      </c:dateAx>
      <c:valAx>
        <c:axId val="352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296.95</c:v>
                </c:pt>
                <c:pt idx="1">
                  <c:v>328.44</c:v>
                </c:pt>
                <c:pt idx="2">
                  <c:v>274.92</c:v>
                </c:pt>
                <c:pt idx="3">
                  <c:v>289.83</c:v>
                </c:pt>
                <c:pt idx="4">
                  <c:v>299.25</c:v>
                </c:pt>
              </c:numCache>
            </c:numRef>
          </c:val>
          <c:extLst xmlns:c16r2="http://schemas.microsoft.com/office/drawing/2015/06/chart">
            <c:ext xmlns:c16="http://schemas.microsoft.com/office/drawing/2014/chart" uri="{C3380CC4-5D6E-409C-BE32-E72D297353CC}">
              <c16:uniqueId val="{00000000-8125-4B7E-8479-B3CAC4ED6736}"/>
            </c:ext>
          </c:extLst>
        </c:ser>
        <c:dLbls>
          <c:showLegendKey val="0"/>
          <c:showVal val="0"/>
          <c:showCatName val="0"/>
          <c:showSerName val="0"/>
          <c:showPercent val="0"/>
          <c:showBubbleSize val="0"/>
        </c:dLbls>
        <c:gapWidth val="150"/>
        <c:axId val="35253248"/>
        <c:axId val="3534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232.46</c:v>
                </c:pt>
                <c:pt idx="1">
                  <c:v>227.97</c:v>
                </c:pt>
                <c:pt idx="2">
                  <c:v>226.99</c:v>
                </c:pt>
                <c:pt idx="3">
                  <c:v>230.22</c:v>
                </c:pt>
                <c:pt idx="4">
                  <c:v>228.81</c:v>
                </c:pt>
              </c:numCache>
            </c:numRef>
          </c:val>
          <c:smooth val="0"/>
          <c:extLst xmlns:c16r2="http://schemas.microsoft.com/office/drawing/2015/06/chart">
            <c:ext xmlns:c16="http://schemas.microsoft.com/office/drawing/2014/chart" uri="{C3380CC4-5D6E-409C-BE32-E72D297353CC}">
              <c16:uniqueId val="{00000001-8125-4B7E-8479-B3CAC4ED6736}"/>
            </c:ext>
          </c:extLst>
        </c:ser>
        <c:dLbls>
          <c:showLegendKey val="0"/>
          <c:showVal val="0"/>
          <c:showCatName val="0"/>
          <c:showSerName val="0"/>
          <c:showPercent val="0"/>
          <c:showBubbleSize val="0"/>
        </c:dLbls>
        <c:marker val="1"/>
        <c:smooth val="0"/>
        <c:axId val="35253248"/>
        <c:axId val="35341440"/>
      </c:lineChart>
      <c:dateAx>
        <c:axId val="35253248"/>
        <c:scaling>
          <c:orientation val="minMax"/>
        </c:scaling>
        <c:delete val="1"/>
        <c:axPos val="b"/>
        <c:numFmt formatCode="ge" sourceLinked="1"/>
        <c:majorTickMark val="none"/>
        <c:minorTickMark val="none"/>
        <c:tickLblPos val="none"/>
        <c:crossAx val="35341440"/>
        <c:crosses val="autoZero"/>
        <c:auto val="1"/>
        <c:lblOffset val="100"/>
        <c:baseTimeUnit val="years"/>
      </c:dateAx>
      <c:valAx>
        <c:axId val="353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西会津町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6558</v>
      </c>
      <c r="AM8" s="70"/>
      <c r="AN8" s="70"/>
      <c r="AO8" s="70"/>
      <c r="AP8" s="70"/>
      <c r="AQ8" s="70"/>
      <c r="AR8" s="70"/>
      <c r="AS8" s="70"/>
      <c r="AT8" s="66">
        <f>データ!$S$6</f>
        <v>298.18</v>
      </c>
      <c r="AU8" s="67"/>
      <c r="AV8" s="67"/>
      <c r="AW8" s="67"/>
      <c r="AX8" s="67"/>
      <c r="AY8" s="67"/>
      <c r="AZ8" s="67"/>
      <c r="BA8" s="67"/>
      <c r="BB8" s="69">
        <f>データ!$T$6</f>
        <v>21.99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55.81</v>
      </c>
      <c r="J10" s="67"/>
      <c r="K10" s="67"/>
      <c r="L10" s="67"/>
      <c r="M10" s="67"/>
      <c r="N10" s="67"/>
      <c r="O10" s="68"/>
      <c r="P10" s="69">
        <f>データ!$P$6</f>
        <v>59.46</v>
      </c>
      <c r="Q10" s="69"/>
      <c r="R10" s="69"/>
      <c r="S10" s="69"/>
      <c r="T10" s="69"/>
      <c r="U10" s="69"/>
      <c r="V10" s="69"/>
      <c r="W10" s="70">
        <f>データ!$Q$6</f>
        <v>4298</v>
      </c>
      <c r="X10" s="70"/>
      <c r="Y10" s="70"/>
      <c r="Z10" s="70"/>
      <c r="AA10" s="70"/>
      <c r="AB10" s="70"/>
      <c r="AC10" s="70"/>
      <c r="AD10" s="2"/>
      <c r="AE10" s="2"/>
      <c r="AF10" s="2"/>
      <c r="AG10" s="2"/>
      <c r="AH10" s="4"/>
      <c r="AI10" s="4"/>
      <c r="AJ10" s="4"/>
      <c r="AK10" s="4"/>
      <c r="AL10" s="70">
        <f>データ!$U$6</f>
        <v>3855</v>
      </c>
      <c r="AM10" s="70"/>
      <c r="AN10" s="70"/>
      <c r="AO10" s="70"/>
      <c r="AP10" s="70"/>
      <c r="AQ10" s="70"/>
      <c r="AR10" s="70"/>
      <c r="AS10" s="70"/>
      <c r="AT10" s="66">
        <f>データ!$V$6</f>
        <v>12.93</v>
      </c>
      <c r="AU10" s="67"/>
      <c r="AV10" s="67"/>
      <c r="AW10" s="67"/>
      <c r="AX10" s="67"/>
      <c r="AY10" s="67"/>
      <c r="AZ10" s="67"/>
      <c r="BA10" s="67"/>
      <c r="BB10" s="69">
        <f>データ!$W$6</f>
        <v>298.14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O/hNk8hSbIGi61oqYNVtnGWAbtVNw9iiLXp44V5d5TbdpBRgiPqe5BtzIJaj6KUBUxMT6TaRAIDtsF8A3LcjFA==" saltValue="y94xgSYhDyjHlBAWQFgKB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74055</v>
      </c>
      <c r="D6" s="33">
        <f t="shared" si="3"/>
        <v>46</v>
      </c>
      <c r="E6" s="33">
        <f t="shared" si="3"/>
        <v>1</v>
      </c>
      <c r="F6" s="33">
        <f t="shared" si="3"/>
        <v>0</v>
      </c>
      <c r="G6" s="33">
        <f t="shared" si="3"/>
        <v>1</v>
      </c>
      <c r="H6" s="33" t="str">
        <f t="shared" si="3"/>
        <v>福島県　西会津町</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55.81</v>
      </c>
      <c r="P6" s="34">
        <f t="shared" si="3"/>
        <v>59.46</v>
      </c>
      <c r="Q6" s="34">
        <f t="shared" si="3"/>
        <v>4298</v>
      </c>
      <c r="R6" s="34">
        <f t="shared" si="3"/>
        <v>6558</v>
      </c>
      <c r="S6" s="34">
        <f t="shared" si="3"/>
        <v>298.18</v>
      </c>
      <c r="T6" s="34">
        <f t="shared" si="3"/>
        <v>21.99</v>
      </c>
      <c r="U6" s="34">
        <f t="shared" si="3"/>
        <v>3855</v>
      </c>
      <c r="V6" s="34">
        <f t="shared" si="3"/>
        <v>12.93</v>
      </c>
      <c r="W6" s="34">
        <f t="shared" si="3"/>
        <v>298.14</v>
      </c>
      <c r="X6" s="35">
        <f>IF(X7="",NA(),X7)</f>
        <v>104.93</v>
      </c>
      <c r="Y6" s="35">
        <f t="shared" ref="Y6:AG6" si="4">IF(Y7="",NA(),Y7)</f>
        <v>104.44</v>
      </c>
      <c r="Z6" s="35">
        <f t="shared" si="4"/>
        <v>118.18</v>
      </c>
      <c r="AA6" s="35">
        <f t="shared" si="4"/>
        <v>107.49</v>
      </c>
      <c r="AB6" s="35">
        <f t="shared" si="4"/>
        <v>102.52</v>
      </c>
      <c r="AC6" s="35">
        <f t="shared" si="4"/>
        <v>109.5</v>
      </c>
      <c r="AD6" s="35">
        <f t="shared" si="4"/>
        <v>106.28</v>
      </c>
      <c r="AE6" s="35">
        <f t="shared" si="4"/>
        <v>108.35</v>
      </c>
      <c r="AF6" s="35">
        <f t="shared" si="4"/>
        <v>114.74</v>
      </c>
      <c r="AG6" s="35">
        <f t="shared" si="4"/>
        <v>104.85</v>
      </c>
      <c r="AH6" s="34" t="str">
        <f>IF(AH7="","",IF(AH7="-","【-】","【"&amp;SUBSTITUTE(TEXT(AH7,"#,##0.00"),"-","△")&amp;"】"))</f>
        <v>【113.39】</v>
      </c>
      <c r="AI6" s="34">
        <f>IF(AI7="",NA(),AI7)</f>
        <v>0</v>
      </c>
      <c r="AJ6" s="34">
        <f t="shared" ref="AJ6:AR6" si="5">IF(AJ7="",NA(),AJ7)</f>
        <v>0</v>
      </c>
      <c r="AK6" s="34">
        <f t="shared" si="5"/>
        <v>0</v>
      </c>
      <c r="AL6" s="34">
        <f t="shared" si="5"/>
        <v>0</v>
      </c>
      <c r="AM6" s="34">
        <f t="shared" si="5"/>
        <v>0</v>
      </c>
      <c r="AN6" s="35">
        <f t="shared" si="5"/>
        <v>44.3</v>
      </c>
      <c r="AO6" s="35">
        <f t="shared" si="5"/>
        <v>32.31</v>
      </c>
      <c r="AP6" s="35">
        <f t="shared" si="5"/>
        <v>26.85</v>
      </c>
      <c r="AQ6" s="35">
        <f t="shared" si="5"/>
        <v>27.19</v>
      </c>
      <c r="AR6" s="35">
        <f t="shared" si="5"/>
        <v>27.52</v>
      </c>
      <c r="AS6" s="34" t="str">
        <f>IF(AS7="","",IF(AS7="-","【-】","【"&amp;SUBSTITUTE(TEXT(AS7,"#,##0.00"),"-","△")&amp;"】"))</f>
        <v>【0.85】</v>
      </c>
      <c r="AT6" s="35">
        <f>IF(AT7="",NA(),AT7)</f>
        <v>1672.79</v>
      </c>
      <c r="AU6" s="35">
        <f t="shared" ref="AU6:BC6" si="6">IF(AU7="",NA(),AU7)</f>
        <v>869.61</v>
      </c>
      <c r="AV6" s="35">
        <f t="shared" si="6"/>
        <v>2475.7800000000002</v>
      </c>
      <c r="AW6" s="35">
        <f t="shared" si="6"/>
        <v>185.95</v>
      </c>
      <c r="AX6" s="35">
        <f t="shared" si="6"/>
        <v>183.92</v>
      </c>
      <c r="AY6" s="35">
        <f t="shared" si="6"/>
        <v>2098.87</v>
      </c>
      <c r="AZ6" s="35">
        <f t="shared" si="6"/>
        <v>571.29999999999995</v>
      </c>
      <c r="BA6" s="35">
        <f t="shared" si="6"/>
        <v>527.82000000000005</v>
      </c>
      <c r="BB6" s="35">
        <f t="shared" si="6"/>
        <v>477.44</v>
      </c>
      <c r="BC6" s="35">
        <f t="shared" si="6"/>
        <v>445.85</v>
      </c>
      <c r="BD6" s="34" t="str">
        <f>IF(BD7="","",IF(BD7="-","【-】","【"&amp;SUBSTITUTE(TEXT(BD7,"#,##0.00"),"-","△")&amp;"】"))</f>
        <v>【264.34】</v>
      </c>
      <c r="BE6" s="35">
        <f>IF(BE7="",NA(),BE7)</f>
        <v>1367.46</v>
      </c>
      <c r="BF6" s="35">
        <f t="shared" ref="BF6:BN6" si="7">IF(BF7="",NA(),BF7)</f>
        <v>1319.17</v>
      </c>
      <c r="BG6" s="35">
        <f t="shared" si="7"/>
        <v>1233.82</v>
      </c>
      <c r="BH6" s="35">
        <f t="shared" si="7"/>
        <v>1131.1199999999999</v>
      </c>
      <c r="BI6" s="35">
        <f t="shared" si="7"/>
        <v>1077.44</v>
      </c>
      <c r="BJ6" s="35">
        <f t="shared" si="7"/>
        <v>536.9</v>
      </c>
      <c r="BK6" s="35">
        <f t="shared" si="7"/>
        <v>495.43</v>
      </c>
      <c r="BL6" s="35">
        <f t="shared" si="7"/>
        <v>488.5</v>
      </c>
      <c r="BM6" s="35">
        <f t="shared" si="7"/>
        <v>485.75</v>
      </c>
      <c r="BN6" s="35">
        <f t="shared" si="7"/>
        <v>516.34</v>
      </c>
      <c r="BO6" s="34" t="str">
        <f>IF(BO7="","",IF(BO7="-","【-】","【"&amp;SUBSTITUTE(TEXT(BO7,"#,##0.00"),"-","△")&amp;"】"))</f>
        <v>【274.27】</v>
      </c>
      <c r="BP6" s="35">
        <f>IF(BP7="",NA(),BP7)</f>
        <v>70.489999999999995</v>
      </c>
      <c r="BQ6" s="35">
        <f t="shared" ref="BQ6:BY6" si="8">IF(BQ7="",NA(),BQ7)</f>
        <v>67.540000000000006</v>
      </c>
      <c r="BR6" s="35">
        <f t="shared" si="8"/>
        <v>80.62</v>
      </c>
      <c r="BS6" s="35">
        <f t="shared" si="8"/>
        <v>75.98</v>
      </c>
      <c r="BT6" s="35">
        <f t="shared" si="8"/>
        <v>71.88</v>
      </c>
      <c r="BU6" s="35">
        <f t="shared" si="8"/>
        <v>80.010000000000005</v>
      </c>
      <c r="BV6" s="35">
        <f t="shared" si="8"/>
        <v>81.900000000000006</v>
      </c>
      <c r="BW6" s="35">
        <f t="shared" si="8"/>
        <v>82.42</v>
      </c>
      <c r="BX6" s="35">
        <f t="shared" si="8"/>
        <v>83.59</v>
      </c>
      <c r="BY6" s="35">
        <f t="shared" si="8"/>
        <v>83.27</v>
      </c>
      <c r="BZ6" s="34" t="str">
        <f>IF(BZ7="","",IF(BZ7="-","【-】","【"&amp;SUBSTITUTE(TEXT(BZ7,"#,##0.00"),"-","△")&amp;"】"))</f>
        <v>【104.36】</v>
      </c>
      <c r="CA6" s="35">
        <f>IF(CA7="",NA(),CA7)</f>
        <v>296.95</v>
      </c>
      <c r="CB6" s="35">
        <f t="shared" ref="CB6:CJ6" si="9">IF(CB7="",NA(),CB7)</f>
        <v>328.44</v>
      </c>
      <c r="CC6" s="35">
        <f t="shared" si="9"/>
        <v>274.92</v>
      </c>
      <c r="CD6" s="35">
        <f t="shared" si="9"/>
        <v>289.83</v>
      </c>
      <c r="CE6" s="35">
        <f t="shared" si="9"/>
        <v>299.25</v>
      </c>
      <c r="CF6" s="35">
        <f t="shared" si="9"/>
        <v>232.46</v>
      </c>
      <c r="CG6" s="35">
        <f t="shared" si="9"/>
        <v>227.97</v>
      </c>
      <c r="CH6" s="35">
        <f t="shared" si="9"/>
        <v>226.99</v>
      </c>
      <c r="CI6" s="35">
        <f t="shared" si="9"/>
        <v>230.22</v>
      </c>
      <c r="CJ6" s="35">
        <f t="shared" si="9"/>
        <v>228.81</v>
      </c>
      <c r="CK6" s="34" t="str">
        <f>IF(CK7="","",IF(CK7="-","【-】","【"&amp;SUBSTITUTE(TEXT(CK7,"#,##0.00"),"-","△")&amp;"】"))</f>
        <v>【165.71】</v>
      </c>
      <c r="CL6" s="35">
        <f>IF(CL7="",NA(),CL7)</f>
        <v>63.66</v>
      </c>
      <c r="CM6" s="35">
        <f t="shared" ref="CM6:CU6" si="10">IF(CM7="",NA(),CM7)</f>
        <v>58.49</v>
      </c>
      <c r="CN6" s="35">
        <f t="shared" si="10"/>
        <v>54.93</v>
      </c>
      <c r="CO6" s="35">
        <f t="shared" si="10"/>
        <v>59.01</v>
      </c>
      <c r="CP6" s="35">
        <f t="shared" si="10"/>
        <v>60.2</v>
      </c>
      <c r="CQ6" s="35">
        <f t="shared" si="10"/>
        <v>41.24</v>
      </c>
      <c r="CR6" s="35">
        <f t="shared" si="10"/>
        <v>40.700000000000003</v>
      </c>
      <c r="CS6" s="35">
        <f t="shared" si="10"/>
        <v>39.909999999999997</v>
      </c>
      <c r="CT6" s="35">
        <f t="shared" si="10"/>
        <v>41.09</v>
      </c>
      <c r="CU6" s="35">
        <f t="shared" si="10"/>
        <v>38.979999999999997</v>
      </c>
      <c r="CV6" s="34" t="str">
        <f>IF(CV7="","",IF(CV7="-","【-】","【"&amp;SUBSTITUTE(TEXT(CV7,"#,##0.00"),"-","△")&amp;"】"))</f>
        <v>【60.41】</v>
      </c>
      <c r="CW6" s="35">
        <f>IF(CW7="",NA(),CW7)</f>
        <v>70.06</v>
      </c>
      <c r="CX6" s="35">
        <f t="shared" ref="CX6:DF6" si="11">IF(CX7="",NA(),CX7)</f>
        <v>70</v>
      </c>
      <c r="CY6" s="35">
        <f t="shared" si="11"/>
        <v>74.16</v>
      </c>
      <c r="CZ6" s="35">
        <f t="shared" si="11"/>
        <v>70.34</v>
      </c>
      <c r="DA6" s="35">
        <f t="shared" si="11"/>
        <v>69.28</v>
      </c>
      <c r="DB6" s="35">
        <f t="shared" si="11"/>
        <v>74.900000000000006</v>
      </c>
      <c r="DC6" s="35">
        <f t="shared" si="11"/>
        <v>74.61</v>
      </c>
      <c r="DD6" s="35">
        <f t="shared" si="11"/>
        <v>75.62</v>
      </c>
      <c r="DE6" s="35">
        <f t="shared" si="11"/>
        <v>75.91</v>
      </c>
      <c r="DF6" s="35">
        <f t="shared" si="11"/>
        <v>75.010000000000005</v>
      </c>
      <c r="DG6" s="34" t="str">
        <f>IF(DG7="","",IF(DG7="-","【-】","【"&amp;SUBSTITUTE(TEXT(DG7,"#,##0.00"),"-","△")&amp;"】"))</f>
        <v>【89.93】</v>
      </c>
      <c r="DH6" s="35">
        <f>IF(DH7="",NA(),DH7)</f>
        <v>28</v>
      </c>
      <c r="DI6" s="35">
        <f t="shared" ref="DI6:DQ6" si="12">IF(DI7="",NA(),DI7)</f>
        <v>34.9</v>
      </c>
      <c r="DJ6" s="35">
        <f t="shared" si="12"/>
        <v>36.28</v>
      </c>
      <c r="DK6" s="35">
        <f t="shared" si="12"/>
        <v>38.11</v>
      </c>
      <c r="DL6" s="35">
        <f t="shared" si="12"/>
        <v>39.58</v>
      </c>
      <c r="DM6" s="35">
        <f t="shared" si="12"/>
        <v>39.049999999999997</v>
      </c>
      <c r="DN6" s="35">
        <f t="shared" si="12"/>
        <v>50.44</v>
      </c>
      <c r="DO6" s="35">
        <f t="shared" si="12"/>
        <v>51.44</v>
      </c>
      <c r="DP6" s="35">
        <f t="shared" si="12"/>
        <v>52.4</v>
      </c>
      <c r="DQ6" s="35">
        <f t="shared" si="12"/>
        <v>51.89</v>
      </c>
      <c r="DR6" s="34" t="str">
        <f>IF(DR7="","",IF(DR7="-","【-】","【"&amp;SUBSTITUTE(TEXT(DR7,"#,##0.00"),"-","△")&amp;"】"))</f>
        <v>【48.12】</v>
      </c>
      <c r="DS6" s="34">
        <f>IF(DS7="",NA(),DS7)</f>
        <v>0</v>
      </c>
      <c r="DT6" s="34">
        <f t="shared" ref="DT6:EB6" si="13">IF(DT7="",NA(),DT7)</f>
        <v>0</v>
      </c>
      <c r="DU6" s="34">
        <f t="shared" si="13"/>
        <v>0</v>
      </c>
      <c r="DV6" s="34">
        <f t="shared" si="13"/>
        <v>0</v>
      </c>
      <c r="DW6" s="34">
        <f t="shared" si="13"/>
        <v>0</v>
      </c>
      <c r="DX6" s="35">
        <f t="shared" si="13"/>
        <v>8.18</v>
      </c>
      <c r="DY6" s="35">
        <f t="shared" si="13"/>
        <v>9.64</v>
      </c>
      <c r="DZ6" s="35">
        <f t="shared" si="13"/>
        <v>11.68</v>
      </c>
      <c r="EA6" s="35">
        <f t="shared" si="13"/>
        <v>14.01</v>
      </c>
      <c r="EB6" s="35">
        <f t="shared" si="13"/>
        <v>14.74</v>
      </c>
      <c r="EC6" s="34" t="str">
        <f>IF(EC7="","",IF(EC7="-","【-】","【"&amp;SUBSTITUTE(TEXT(EC7,"#,##0.00"),"-","△")&amp;"】"))</f>
        <v>【15.89】</v>
      </c>
      <c r="ED6" s="35">
        <f>IF(ED7="",NA(),ED7)</f>
        <v>0.35</v>
      </c>
      <c r="EE6" s="35">
        <f t="shared" ref="EE6:EM6" si="14">IF(EE7="",NA(),EE7)</f>
        <v>0.02</v>
      </c>
      <c r="EF6" s="34">
        <f t="shared" si="14"/>
        <v>0</v>
      </c>
      <c r="EG6" s="35">
        <f t="shared" si="14"/>
        <v>0.11</v>
      </c>
      <c r="EH6" s="35">
        <f t="shared" si="14"/>
        <v>0.97</v>
      </c>
      <c r="EI6" s="35">
        <f t="shared" si="14"/>
        <v>0.23</v>
      </c>
      <c r="EJ6" s="35">
        <f t="shared" si="14"/>
        <v>0.34</v>
      </c>
      <c r="EK6" s="35">
        <f t="shared" si="14"/>
        <v>0.28999999999999998</v>
      </c>
      <c r="EL6" s="35">
        <f t="shared" si="14"/>
        <v>0.41</v>
      </c>
      <c r="EM6" s="35">
        <f t="shared" si="14"/>
        <v>0.4</v>
      </c>
      <c r="EN6" s="34" t="str">
        <f>IF(EN7="","",IF(EN7="-","【-】","【"&amp;SUBSTITUTE(TEXT(EN7,"#,##0.00"),"-","△")&amp;"】"))</f>
        <v>【0.69】</v>
      </c>
    </row>
    <row r="7" spans="1:144" s="36" customFormat="1" x14ac:dyDescent="0.15">
      <c r="A7" s="28"/>
      <c r="B7" s="37">
        <v>2017</v>
      </c>
      <c r="C7" s="37">
        <v>74055</v>
      </c>
      <c r="D7" s="37">
        <v>46</v>
      </c>
      <c r="E7" s="37">
        <v>1</v>
      </c>
      <c r="F7" s="37">
        <v>0</v>
      </c>
      <c r="G7" s="37">
        <v>1</v>
      </c>
      <c r="H7" s="37" t="s">
        <v>105</v>
      </c>
      <c r="I7" s="37" t="s">
        <v>106</v>
      </c>
      <c r="J7" s="37" t="s">
        <v>107</v>
      </c>
      <c r="K7" s="37" t="s">
        <v>108</v>
      </c>
      <c r="L7" s="37" t="s">
        <v>109</v>
      </c>
      <c r="M7" s="37" t="s">
        <v>116</v>
      </c>
      <c r="N7" s="38" t="s">
        <v>110</v>
      </c>
      <c r="O7" s="38">
        <v>55.81</v>
      </c>
      <c r="P7" s="38">
        <v>59.46</v>
      </c>
      <c r="Q7" s="38">
        <v>4298</v>
      </c>
      <c r="R7" s="38">
        <v>6558</v>
      </c>
      <c r="S7" s="38">
        <v>298.18</v>
      </c>
      <c r="T7" s="38">
        <v>21.99</v>
      </c>
      <c r="U7" s="38">
        <v>3855</v>
      </c>
      <c r="V7" s="38">
        <v>12.93</v>
      </c>
      <c r="W7" s="38">
        <v>298.14</v>
      </c>
      <c r="X7" s="38">
        <v>104.93</v>
      </c>
      <c r="Y7" s="38">
        <v>104.44</v>
      </c>
      <c r="Z7" s="38">
        <v>118.18</v>
      </c>
      <c r="AA7" s="38">
        <v>107.49</v>
      </c>
      <c r="AB7" s="38">
        <v>102.52</v>
      </c>
      <c r="AC7" s="38">
        <v>109.5</v>
      </c>
      <c r="AD7" s="38">
        <v>106.28</v>
      </c>
      <c r="AE7" s="38">
        <v>108.35</v>
      </c>
      <c r="AF7" s="38">
        <v>114.74</v>
      </c>
      <c r="AG7" s="38">
        <v>104.85</v>
      </c>
      <c r="AH7" s="38">
        <v>113.39</v>
      </c>
      <c r="AI7" s="38">
        <v>0</v>
      </c>
      <c r="AJ7" s="38">
        <v>0</v>
      </c>
      <c r="AK7" s="38">
        <v>0</v>
      </c>
      <c r="AL7" s="38">
        <v>0</v>
      </c>
      <c r="AM7" s="38">
        <v>0</v>
      </c>
      <c r="AN7" s="38">
        <v>44.3</v>
      </c>
      <c r="AO7" s="38">
        <v>32.31</v>
      </c>
      <c r="AP7" s="38">
        <v>26.85</v>
      </c>
      <c r="AQ7" s="38">
        <v>27.19</v>
      </c>
      <c r="AR7" s="38">
        <v>27.52</v>
      </c>
      <c r="AS7" s="38">
        <v>0.85</v>
      </c>
      <c r="AT7" s="38">
        <v>1672.79</v>
      </c>
      <c r="AU7" s="38">
        <v>869.61</v>
      </c>
      <c r="AV7" s="38">
        <v>2475.7800000000002</v>
      </c>
      <c r="AW7" s="38">
        <v>185.95</v>
      </c>
      <c r="AX7" s="38">
        <v>183.92</v>
      </c>
      <c r="AY7" s="38">
        <v>2098.87</v>
      </c>
      <c r="AZ7" s="38">
        <v>571.29999999999995</v>
      </c>
      <c r="BA7" s="38">
        <v>527.82000000000005</v>
      </c>
      <c r="BB7" s="38">
        <v>477.44</v>
      </c>
      <c r="BC7" s="38">
        <v>445.85</v>
      </c>
      <c r="BD7" s="38">
        <v>264.33999999999997</v>
      </c>
      <c r="BE7" s="38">
        <v>1367.46</v>
      </c>
      <c r="BF7" s="38">
        <v>1319.17</v>
      </c>
      <c r="BG7" s="38">
        <v>1233.82</v>
      </c>
      <c r="BH7" s="38">
        <v>1131.1199999999999</v>
      </c>
      <c r="BI7" s="38">
        <v>1077.44</v>
      </c>
      <c r="BJ7" s="38">
        <v>536.9</v>
      </c>
      <c r="BK7" s="38">
        <v>495.43</v>
      </c>
      <c r="BL7" s="38">
        <v>488.5</v>
      </c>
      <c r="BM7" s="38">
        <v>485.75</v>
      </c>
      <c r="BN7" s="38">
        <v>516.34</v>
      </c>
      <c r="BO7" s="38">
        <v>274.27</v>
      </c>
      <c r="BP7" s="38">
        <v>70.489999999999995</v>
      </c>
      <c r="BQ7" s="38">
        <v>67.540000000000006</v>
      </c>
      <c r="BR7" s="38">
        <v>80.62</v>
      </c>
      <c r="BS7" s="38">
        <v>75.98</v>
      </c>
      <c r="BT7" s="38">
        <v>71.88</v>
      </c>
      <c r="BU7" s="38">
        <v>80.010000000000005</v>
      </c>
      <c r="BV7" s="38">
        <v>81.900000000000006</v>
      </c>
      <c r="BW7" s="38">
        <v>82.42</v>
      </c>
      <c r="BX7" s="38">
        <v>83.59</v>
      </c>
      <c r="BY7" s="38">
        <v>83.27</v>
      </c>
      <c r="BZ7" s="38">
        <v>104.36</v>
      </c>
      <c r="CA7" s="38">
        <v>296.95</v>
      </c>
      <c r="CB7" s="38">
        <v>328.44</v>
      </c>
      <c r="CC7" s="38">
        <v>274.92</v>
      </c>
      <c r="CD7" s="38">
        <v>289.83</v>
      </c>
      <c r="CE7" s="38">
        <v>299.25</v>
      </c>
      <c r="CF7" s="38">
        <v>232.46</v>
      </c>
      <c r="CG7" s="38">
        <v>227.97</v>
      </c>
      <c r="CH7" s="38">
        <v>226.99</v>
      </c>
      <c r="CI7" s="38">
        <v>230.22</v>
      </c>
      <c r="CJ7" s="38">
        <v>228.81</v>
      </c>
      <c r="CK7" s="38">
        <v>165.71</v>
      </c>
      <c r="CL7" s="38">
        <v>63.66</v>
      </c>
      <c r="CM7" s="38">
        <v>58.49</v>
      </c>
      <c r="CN7" s="38">
        <v>54.93</v>
      </c>
      <c r="CO7" s="38">
        <v>59.01</v>
      </c>
      <c r="CP7" s="38">
        <v>60.2</v>
      </c>
      <c r="CQ7" s="38">
        <v>41.24</v>
      </c>
      <c r="CR7" s="38">
        <v>40.700000000000003</v>
      </c>
      <c r="CS7" s="38">
        <v>39.909999999999997</v>
      </c>
      <c r="CT7" s="38">
        <v>41.09</v>
      </c>
      <c r="CU7" s="38">
        <v>38.979999999999997</v>
      </c>
      <c r="CV7" s="38">
        <v>60.41</v>
      </c>
      <c r="CW7" s="38">
        <v>70.06</v>
      </c>
      <c r="CX7" s="38">
        <v>70</v>
      </c>
      <c r="CY7" s="38">
        <v>74.16</v>
      </c>
      <c r="CZ7" s="38">
        <v>70.34</v>
      </c>
      <c r="DA7" s="38">
        <v>69.28</v>
      </c>
      <c r="DB7" s="38">
        <v>74.900000000000006</v>
      </c>
      <c r="DC7" s="38">
        <v>74.61</v>
      </c>
      <c r="DD7" s="38">
        <v>75.62</v>
      </c>
      <c r="DE7" s="38">
        <v>75.91</v>
      </c>
      <c r="DF7" s="38">
        <v>75.010000000000005</v>
      </c>
      <c r="DG7" s="38">
        <v>89.93</v>
      </c>
      <c r="DH7" s="38">
        <v>28</v>
      </c>
      <c r="DI7" s="38">
        <v>34.9</v>
      </c>
      <c r="DJ7" s="38">
        <v>36.28</v>
      </c>
      <c r="DK7" s="38">
        <v>38.11</v>
      </c>
      <c r="DL7" s="38">
        <v>39.58</v>
      </c>
      <c r="DM7" s="38">
        <v>39.049999999999997</v>
      </c>
      <c r="DN7" s="38">
        <v>50.44</v>
      </c>
      <c r="DO7" s="38">
        <v>51.44</v>
      </c>
      <c r="DP7" s="38">
        <v>52.4</v>
      </c>
      <c r="DQ7" s="38">
        <v>51.89</v>
      </c>
      <c r="DR7" s="38">
        <v>48.12</v>
      </c>
      <c r="DS7" s="38">
        <v>0</v>
      </c>
      <c r="DT7" s="38">
        <v>0</v>
      </c>
      <c r="DU7" s="38">
        <v>0</v>
      </c>
      <c r="DV7" s="38">
        <v>0</v>
      </c>
      <c r="DW7" s="38">
        <v>0</v>
      </c>
      <c r="DX7" s="38">
        <v>8.18</v>
      </c>
      <c r="DY7" s="38">
        <v>9.64</v>
      </c>
      <c r="DZ7" s="38">
        <v>11.68</v>
      </c>
      <c r="EA7" s="38">
        <v>14.01</v>
      </c>
      <c r="EB7" s="38">
        <v>14.74</v>
      </c>
      <c r="EC7" s="38">
        <v>15.89</v>
      </c>
      <c r="ED7" s="38">
        <v>0.35</v>
      </c>
      <c r="EE7" s="38">
        <v>0.02</v>
      </c>
      <c r="EF7" s="38">
        <v>0</v>
      </c>
      <c r="EG7" s="38">
        <v>0.11</v>
      </c>
      <c r="EH7" s="38">
        <v>0.97</v>
      </c>
      <c r="EI7" s="38">
        <v>0.23</v>
      </c>
      <c r="EJ7" s="38">
        <v>0.34</v>
      </c>
      <c r="EK7" s="38">
        <v>0.28999999999999998</v>
      </c>
      <c r="EL7" s="38">
        <v>0.41</v>
      </c>
      <c r="EM7" s="38">
        <v>0.4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2018-12-03T08:27:21Z</dcterms:created>
  <dcterms:modified xsi:type="dcterms:W3CDTF">2019-01-23T00:11:29Z</dcterms:modified>
  <cp:category/>
</cp:coreProperties>
</file>