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Password="A597" lockStructure="1"/>
  <bookViews>
    <workbookView xWindow="0" yWindow="0" windowWidth="15360" windowHeight="7635"/>
  </bookViews>
  <sheets>
    <sheet name="法適用_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W10" i="4" s="1"/>
  <c r="P6" i="5"/>
  <c r="P10" i="4" s="1"/>
  <c r="O6" i="5"/>
  <c r="N6" i="5"/>
  <c r="M6" i="5"/>
  <c r="AD8" i="4" s="1"/>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H85" i="4"/>
  <c r="G85" i="4"/>
  <c r="E85" i="4"/>
  <c r="BB10" i="4"/>
  <c r="AT10" i="4"/>
  <c r="I10" i="4"/>
  <c r="B10" i="4"/>
  <c r="BB8" i="4"/>
  <c r="AT8" i="4"/>
  <c r="AL8" i="4"/>
  <c r="W8" i="4"/>
  <c r="P8" i="4"/>
  <c r="I8" i="4"/>
  <c r="B8" i="4"/>
  <c r="B6" i="4"/>
  <c r="C10" i="5" l="1"/>
  <c r="D10" i="5"/>
  <c r="E10" i="5"/>
  <c r="B10" i="5"/>
</calcChain>
</file>

<file path=xl/sharedStrings.xml><?xml version="1.0" encoding="utf-8"?>
<sst xmlns="http://schemas.openxmlformats.org/spreadsheetml/2006/main" count="232" uniqueCount="119">
  <si>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</si>
  <si>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</si>
  <si>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</si>
  <si>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</si>
  <si>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</si>
  <si>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</si>
  <si>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</si>
  <si>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</si>
  <si>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</si>
  <si>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</si>
  <si>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</si>
  <si>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</si>
  <si>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</si>
  <si>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</si>
  <si>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</si>
  <si>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</si>
  <si>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</si>
  <si>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</si>
  <si>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</si>
  <si>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</si>
  <si>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</si>
  <si>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</si>
  <si>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</si>
  <si>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</si>
  <si>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</si>
  <si>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</si>
  <si>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</si>
  <si>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</si>
  <si>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</si>
  <si>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</si>
  <si>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</si>
  <si>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</si>
  <si>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</si>
  <si>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</si>
  <si>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</si>
  <si>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</si>
  <si>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</si>
  <si>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</si>
  <si>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</si>
  <si>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</si>
  <si>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</si>
  <si>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</si>
  <si>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</si>
  <si>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</si>
  <si>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</si>
  <si>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</si>
  <si>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</si>
  <si>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</si>
  <si>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</si>
  <si>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</si>
  <si>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</si>
  <si>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</si>
  <si>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</si>
  <si>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</si>
  <si>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</si>
  <si>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</si>
  <si>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</si>
  <si>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</si>
  <si>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</si>
  <si>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</si>
  <si>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</si>
  <si>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</si>
  <si>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</si>
  <si>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</si>
  <si>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</si>
  <si>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</si>
  <si>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</si>
  <si>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</si>
  <si>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</si>
  <si>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</si>
  <si>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</si>
  <si>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</si>
  <si>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</si>
  <si>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</si>
  <si>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</si>
  <si>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</si>
  <si>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</si>
  <si>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</si>
  <si>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</si>
  <si>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</si>
  <si>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</si>
  <si>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</si>
  <si>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</si>
  <si>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</si>
  <si>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</si>
  <si>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</si>
  <si>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</si>
  <si>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</si>
  <si>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</si>
  <si>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</si>
  <si>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</si>
  <si>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</si>
  <si>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</si>
  <si>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</si>
  <si>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</si>
  <si>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</si>
  <si>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</si>
  <si>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</si>
  <si>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</si>
  <si>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</si>
  <si>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</si>
  <si>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</si>
  <si>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</si>
  <si>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</si>
  <si>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南会津町</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</si>
  <si>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</si>
  <si>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</si>
  <si>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</si>
  <si>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</si>
  <si>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</si>
  <si>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</si>
  <si>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</si>
  <si>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</si>
  <si>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</si>
  <si>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</si>
  <si>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非設置</t>
    <rPh sb="0" eb="1">
      <t>ヒ</t>
    </rPh>
    <rPh sb="1" eb="3">
      <t>セッチ</t>
    </rPh>
    <phoneticPr fontId="4"/>
  </si>
  <si>
    <t>　簡易水道事業と統合したことにより、管路経年化率及び管路更新率が大幅に増加しました。
　これは、簡易水道事業から引き続き実施している生活基盤耐震化等交付金を活用した管路の更新や、区画整理事業に伴う拡張事業を優先して行っているためです。
　老朽化した管路等を計画的に更新するためにも、施設の統廃合、ダウンサイジングを視野に入れた投資計画が必要です。</t>
    <rPh sb="1" eb="3">
      <t>カンイ</t>
    </rPh>
    <rPh sb="3" eb="7">
      <t>スイドウジギョウ</t>
    </rPh>
    <rPh sb="8" eb="10">
      <t>トウゴウ</t>
    </rPh>
    <rPh sb="18" eb="20">
      <t>カンロ</t>
    </rPh>
    <rPh sb="20" eb="22">
      <t>ケイネン</t>
    </rPh>
    <rPh sb="22" eb="23">
      <t>カ</t>
    </rPh>
    <rPh sb="23" eb="24">
      <t>リツ</t>
    </rPh>
    <rPh sb="24" eb="25">
      <t>オヨ</t>
    </rPh>
    <rPh sb="26" eb="28">
      <t>カンロ</t>
    </rPh>
    <rPh sb="28" eb="30">
      <t>コウシン</t>
    </rPh>
    <rPh sb="30" eb="31">
      <t>リツ</t>
    </rPh>
    <rPh sb="32" eb="34">
      <t>オオハバ</t>
    </rPh>
    <rPh sb="35" eb="37">
      <t>ゾウカ</t>
    </rPh>
    <rPh sb="48" eb="50">
      <t>カンイ</t>
    </rPh>
    <rPh sb="50" eb="54">
      <t>スイドウジギョウ</t>
    </rPh>
    <rPh sb="56" eb="57">
      <t>ヒ</t>
    </rPh>
    <rPh sb="58" eb="59">
      <t>ツヅ</t>
    </rPh>
    <rPh sb="60" eb="62">
      <t>ジッシ</t>
    </rPh>
    <rPh sb="66" eb="68">
      <t>セイカツ</t>
    </rPh>
    <rPh sb="68" eb="70">
      <t>キバン</t>
    </rPh>
    <rPh sb="70" eb="73">
      <t>タイシンカ</t>
    </rPh>
    <rPh sb="73" eb="74">
      <t>トウ</t>
    </rPh>
    <rPh sb="74" eb="77">
      <t>コウフキン</t>
    </rPh>
    <rPh sb="78" eb="80">
      <t>カツヨウ</t>
    </rPh>
    <rPh sb="82" eb="84">
      <t>カンロ</t>
    </rPh>
    <rPh sb="85" eb="87">
      <t>コウシン</t>
    </rPh>
    <rPh sb="89" eb="91">
      <t>クカク</t>
    </rPh>
    <rPh sb="103" eb="105">
      <t>ユウセン</t>
    </rPh>
    <rPh sb="107" eb="108">
      <t>オコナ</t>
    </rPh>
    <rPh sb="126" eb="127">
      <t>トウ</t>
    </rPh>
    <rPh sb="141" eb="143">
      <t>シセツ</t>
    </rPh>
    <rPh sb="144" eb="147">
      <t>トウハイゴウ</t>
    </rPh>
    <rPh sb="157" eb="159">
      <t>シヤ</t>
    </rPh>
    <rPh sb="160" eb="161">
      <t>イ</t>
    </rPh>
    <rPh sb="163" eb="165">
      <t>トウシ</t>
    </rPh>
    <rPh sb="168" eb="170">
      <t>ヒツヨウ</t>
    </rPh>
    <phoneticPr fontId="16"/>
  </si>
  <si>
    <t>　企業債残高対給水収益比率や給水原価、施設利用率に大幅な変動がありますが、これは、平成29年4月1日に簡易水道事業と統合したことによるものです。
　統合により、固定資産や企業債残高が大幅に増加したことで、固定資産に係る維持管理費の増加や企業債償還金利子が増加するなど、給水原価に大きな影響を及ぼしています。
　特に、施設利用率については、簡易水道事業分にかかる遊休資産が増加したことが大きな要因となっています。
　経常収支比率を見ると、単年度収支では黒字となっているものの、流動比率も減少しており、更なる経費削減や固定資産の最適化、企業債の平準化など、長期的かつ計画的な経営改善が必要です。
　また、有収率を見ると、収益に結びついていないことがわかるため、今後は漏水調査を行い、効率性の向上を図っていく必要があります。</t>
    <rPh sb="19" eb="21">
      <t>シセツ</t>
    </rPh>
    <rPh sb="21" eb="24">
      <t>リヨウリツ</t>
    </rPh>
    <rPh sb="25" eb="27">
      <t>オオハバ</t>
    </rPh>
    <rPh sb="28" eb="30">
      <t>ヘンドウ</t>
    </rPh>
    <rPh sb="74" eb="76">
      <t>トウゴウ</t>
    </rPh>
    <rPh sb="102" eb="106">
      <t>コテイシサン</t>
    </rPh>
    <rPh sb="107" eb="108">
      <t>カカ</t>
    </rPh>
    <rPh sb="109" eb="111">
      <t>イジ</t>
    </rPh>
    <rPh sb="111" eb="113">
      <t>カンリ</t>
    </rPh>
    <rPh sb="113" eb="114">
      <t>ヒ</t>
    </rPh>
    <rPh sb="115" eb="117">
      <t>ゾウカ</t>
    </rPh>
    <rPh sb="118" eb="121">
      <t>キギョウサイ</t>
    </rPh>
    <rPh sb="121" eb="124">
      <t>ショウカンキン</t>
    </rPh>
    <rPh sb="124" eb="126">
      <t>リシ</t>
    </rPh>
    <rPh sb="127" eb="129">
      <t>ゾウカ</t>
    </rPh>
    <rPh sb="155" eb="156">
      <t>トク</t>
    </rPh>
    <rPh sb="158" eb="160">
      <t>シセツ</t>
    </rPh>
    <rPh sb="160" eb="163">
      <t>リヨウリツ</t>
    </rPh>
    <rPh sb="169" eb="171">
      <t>カンイ</t>
    </rPh>
    <rPh sb="171" eb="173">
      <t>スイドウ</t>
    </rPh>
    <rPh sb="173" eb="176">
      <t>ジギョウブン</t>
    </rPh>
    <rPh sb="192" eb="193">
      <t>オオ</t>
    </rPh>
    <rPh sb="195" eb="197">
      <t>ヨウイン</t>
    </rPh>
    <rPh sb="238" eb="240">
      <t>リュウドウ</t>
    </rPh>
    <rPh sb="240" eb="242">
      <t>ヒリツ</t>
    </rPh>
    <rPh sb="243" eb="245">
      <t>ゲンショウ</t>
    </rPh>
    <rPh sb="250" eb="251">
      <t>サラ</t>
    </rPh>
    <rPh sb="253" eb="255">
      <t>ケイヒ</t>
    </rPh>
    <rPh sb="255" eb="257">
      <t>サクゲン</t>
    </rPh>
    <rPh sb="258" eb="262">
      <t>コテイシサン</t>
    </rPh>
    <rPh sb="263" eb="266">
      <t>サイテキカ</t>
    </rPh>
    <rPh sb="267" eb="270">
      <t>キギョウサイ</t>
    </rPh>
    <rPh sb="271" eb="274">
      <t>ヘイジュンカ</t>
    </rPh>
    <rPh sb="277" eb="280">
      <t>チョウキテキ</t>
    </rPh>
    <rPh sb="282" eb="285">
      <t>ケイカクテキ</t>
    </rPh>
    <rPh sb="286" eb="288">
      <t>ケイエイ</t>
    </rPh>
    <rPh sb="288" eb="290">
      <t>カイゼン</t>
    </rPh>
    <rPh sb="291" eb="293">
      <t>ヒツヨウ</t>
    </rPh>
    <rPh sb="347" eb="348">
      <t>ハカ</t>
    </rPh>
    <rPh sb="352" eb="354">
      <t>ヒツヨウ</t>
    </rPh>
    <phoneticPr fontId="4"/>
  </si>
  <si>
    <t>　平成29年4月1日に簡易水道事業と統合し、町内水道の一元化及び経営の安定化を図りましたが、人口減少による料金収入の減少や、施設・設備の老朽化に伴う投資の増大により、経営は厳しい状況となっています。
　今後は、整備された施設等の維持管理が中心となることから、平成28年度に策定した経営戦略の見直しを進めるとともに、適切な投資計画（アセットマネジメント）を策定し、更なる経営効率化を図っていく必要があります。</t>
    <rPh sb="1" eb="3">
      <t>ヘイセイ</t>
    </rPh>
    <rPh sb="5" eb="6">
      <t>ネン</t>
    </rPh>
    <rPh sb="7" eb="8">
      <t>ガツ</t>
    </rPh>
    <rPh sb="9" eb="10">
      <t>ヒ</t>
    </rPh>
    <rPh sb="11" eb="13">
      <t>カンイ</t>
    </rPh>
    <rPh sb="13" eb="15">
      <t>スイドウ</t>
    </rPh>
    <rPh sb="15" eb="17">
      <t>ジギョウ</t>
    </rPh>
    <rPh sb="18" eb="20">
      <t>トウゴウ</t>
    </rPh>
    <rPh sb="22" eb="24">
      <t>チョウナイ</t>
    </rPh>
    <rPh sb="24" eb="26">
      <t>スイドウ</t>
    </rPh>
    <rPh sb="27" eb="30">
      <t>イチゲンカ</t>
    </rPh>
    <rPh sb="30" eb="31">
      <t>オヨ</t>
    </rPh>
    <rPh sb="32" eb="34">
      <t>ケイエイ</t>
    </rPh>
    <rPh sb="35" eb="38">
      <t>アンテイカ</t>
    </rPh>
    <rPh sb="39" eb="40">
      <t>ハカ</t>
    </rPh>
    <rPh sb="46" eb="48">
      <t>ジンコウ</t>
    </rPh>
    <rPh sb="48" eb="50">
      <t>ゲンショウ</t>
    </rPh>
    <rPh sb="53" eb="55">
      <t>リョウキン</t>
    </rPh>
    <rPh sb="55" eb="57">
      <t>シュウニュウ</t>
    </rPh>
    <rPh sb="58" eb="60">
      <t>ゲンショウ</t>
    </rPh>
    <rPh sb="62" eb="64">
      <t>シセツ</t>
    </rPh>
    <rPh sb="65" eb="67">
      <t>セツビ</t>
    </rPh>
    <rPh sb="68" eb="71">
      <t>ロウキュウカ</t>
    </rPh>
    <rPh sb="72" eb="73">
      <t>トモナ</t>
    </rPh>
    <rPh sb="74" eb="76">
      <t>トウシ</t>
    </rPh>
    <rPh sb="77" eb="79">
      <t>ゾウダイ</t>
    </rPh>
    <rPh sb="83" eb="85">
      <t>ケイエイ</t>
    </rPh>
    <rPh sb="86" eb="87">
      <t>キビ</t>
    </rPh>
    <rPh sb="89" eb="91">
      <t>ジョウキョウ</t>
    </rPh>
    <rPh sb="101" eb="103">
      <t>コンゴ</t>
    </rPh>
    <rPh sb="105" eb="107">
      <t>セイビ</t>
    </rPh>
    <rPh sb="110" eb="112">
      <t>シセツ</t>
    </rPh>
    <rPh sb="112" eb="113">
      <t>トウ</t>
    </rPh>
    <rPh sb="114" eb="116">
      <t>イジ</t>
    </rPh>
    <rPh sb="116" eb="118">
      <t>カンリ</t>
    </rPh>
    <rPh sb="119" eb="121">
      <t>チュウシン</t>
    </rPh>
    <rPh sb="129" eb="131">
      <t>ヘイセイ</t>
    </rPh>
    <rPh sb="133" eb="135">
      <t>ネンド</t>
    </rPh>
    <rPh sb="136" eb="138">
      <t>サクテイ</t>
    </rPh>
    <rPh sb="140" eb="142">
      <t>ケイエイ</t>
    </rPh>
    <rPh sb="142" eb="144">
      <t>センリャク</t>
    </rPh>
    <rPh sb="145" eb="147">
      <t>ミナオ</t>
    </rPh>
    <rPh sb="149" eb="150">
      <t>スス</t>
    </rPh>
    <rPh sb="157" eb="159">
      <t>テキセツ</t>
    </rPh>
    <rPh sb="160" eb="162">
      <t>トウシ</t>
    </rPh>
    <rPh sb="162" eb="164">
      <t>ケイカク</t>
    </rPh>
    <rPh sb="177" eb="179">
      <t>サクテイ</t>
    </rPh>
    <rPh sb="195" eb="197">
      <t>ヒツヨウ</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</si>
</sst>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9"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10" xfId="2" applyFont="1" applyBorder="1" applyAlignment="1" applyProtection="1">
      <alignment horizontal="left" vertical="top" wrapText="1"/>
      <protection locked="0"/>
    </xf>
    <xf numFmtId="0" fontId="5" fillId="0" borderId="11"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12" xfId="2"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1.81</c:v>
                </c:pt>
                <c:pt idx="1">
                  <c:v>2.42</c:v>
                </c:pt>
                <c:pt idx="2">
                  <c:v>0.4</c:v>
                </c:pt>
                <c:pt idx="3">
                  <c:v>0.4</c:v>
                </c:pt>
                <c:pt idx="4">
                  <c:v>2.3199999999999998</c:v>
                </c:pt>
              </c:numCache>
            </c:numRef>
          </c:val>
          <c:extLst xmlns:c16r2="http://schemas.microsoft.com/office/drawing/2015/06/chart">
            <c:ext xmlns:c16="http://schemas.microsoft.com/office/drawing/2014/chart" uri="{C3380CC4-5D6E-409C-BE32-E72D297353CC}">
              <c16:uniqueId val="{00000000-CBDC-4B4F-BB98-19F91D9799B9}"/>
            </c:ext>
          </c:extLst>
        </c:ser>
        <c:dLbls>
          <c:showLegendKey val="0"/>
          <c:showVal val="0"/>
          <c:showCatName val="0"/>
          <c:showSerName val="0"/>
          <c:showPercent val="0"/>
          <c:showBubbleSize val="0"/>
        </c:dLbls>
        <c:gapWidth val="150"/>
        <c:axId val="40645760"/>
        <c:axId val="40647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0.64</c:v>
                </c:pt>
                <c:pt idx="1">
                  <c:v>0.56000000000000005</c:v>
                </c:pt>
                <c:pt idx="2">
                  <c:v>0.65</c:v>
                </c:pt>
                <c:pt idx="3">
                  <c:v>0.46</c:v>
                </c:pt>
                <c:pt idx="4">
                  <c:v>0.54</c:v>
                </c:pt>
              </c:numCache>
            </c:numRef>
          </c:val>
          <c:smooth val="0"/>
          <c:extLst xmlns:c16r2="http://schemas.microsoft.com/office/drawing/2015/06/chart">
            <c:ext xmlns:c16="http://schemas.microsoft.com/office/drawing/2014/chart" uri="{C3380CC4-5D6E-409C-BE32-E72D297353CC}">
              <c16:uniqueId val="{00000001-CBDC-4B4F-BB98-19F91D9799B9}"/>
            </c:ext>
          </c:extLst>
        </c:ser>
        <c:dLbls>
          <c:showLegendKey val="0"/>
          <c:showVal val="0"/>
          <c:showCatName val="0"/>
          <c:showSerName val="0"/>
          <c:showPercent val="0"/>
          <c:showBubbleSize val="0"/>
        </c:dLbls>
        <c:marker val="1"/>
        <c:smooth val="0"/>
        <c:axId val="40645760"/>
        <c:axId val="40647680"/>
      </c:lineChart>
      <c:dateAx>
        <c:axId val="40645760"/>
        <c:scaling>
          <c:orientation val="minMax"/>
        </c:scaling>
        <c:delete val="1"/>
        <c:axPos val="b"/>
        <c:numFmt formatCode="ge" sourceLinked="1"/>
        <c:majorTickMark val="none"/>
        <c:minorTickMark val="none"/>
        <c:tickLblPos val="none"/>
        <c:crossAx val="40647680"/>
        <c:crosses val="autoZero"/>
        <c:auto val="1"/>
        <c:lblOffset val="100"/>
        <c:baseTimeUnit val="years"/>
      </c:dateAx>
      <c:valAx>
        <c:axId val="40647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645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55.24</c:v>
                </c:pt>
                <c:pt idx="1">
                  <c:v>55.41</c:v>
                </c:pt>
                <c:pt idx="2">
                  <c:v>65.290000000000006</c:v>
                </c:pt>
                <c:pt idx="3">
                  <c:v>63.36</c:v>
                </c:pt>
                <c:pt idx="4">
                  <c:v>38.96</c:v>
                </c:pt>
              </c:numCache>
            </c:numRef>
          </c:val>
          <c:extLst xmlns:c16r2="http://schemas.microsoft.com/office/drawing/2015/06/chart">
            <c:ext xmlns:c16="http://schemas.microsoft.com/office/drawing/2014/chart" uri="{C3380CC4-5D6E-409C-BE32-E72D297353CC}">
              <c16:uniqueId val="{00000000-A64E-44DD-8964-00FDAC7F55FA}"/>
            </c:ext>
          </c:extLst>
        </c:ser>
        <c:dLbls>
          <c:showLegendKey val="0"/>
          <c:showVal val="0"/>
          <c:showCatName val="0"/>
          <c:showSerName val="0"/>
          <c:showPercent val="0"/>
          <c:showBubbleSize val="0"/>
        </c:dLbls>
        <c:gapWidth val="150"/>
        <c:axId val="89933312"/>
        <c:axId val="89935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49.77</c:v>
                </c:pt>
                <c:pt idx="1">
                  <c:v>49.22</c:v>
                </c:pt>
                <c:pt idx="2">
                  <c:v>49.08</c:v>
                </c:pt>
                <c:pt idx="3">
                  <c:v>49.32</c:v>
                </c:pt>
                <c:pt idx="4">
                  <c:v>55.63</c:v>
                </c:pt>
              </c:numCache>
            </c:numRef>
          </c:val>
          <c:smooth val="0"/>
          <c:extLst xmlns:c16r2="http://schemas.microsoft.com/office/drawing/2015/06/chart">
            <c:ext xmlns:c16="http://schemas.microsoft.com/office/drawing/2014/chart" uri="{C3380CC4-5D6E-409C-BE32-E72D297353CC}">
              <c16:uniqueId val="{00000001-A64E-44DD-8964-00FDAC7F55FA}"/>
            </c:ext>
          </c:extLst>
        </c:ser>
        <c:dLbls>
          <c:showLegendKey val="0"/>
          <c:showVal val="0"/>
          <c:showCatName val="0"/>
          <c:showSerName val="0"/>
          <c:showPercent val="0"/>
          <c:showBubbleSize val="0"/>
        </c:dLbls>
        <c:marker val="1"/>
        <c:smooth val="0"/>
        <c:axId val="89933312"/>
        <c:axId val="89935232"/>
      </c:lineChart>
      <c:dateAx>
        <c:axId val="89933312"/>
        <c:scaling>
          <c:orientation val="minMax"/>
        </c:scaling>
        <c:delete val="1"/>
        <c:axPos val="b"/>
        <c:numFmt formatCode="ge" sourceLinked="1"/>
        <c:majorTickMark val="none"/>
        <c:minorTickMark val="none"/>
        <c:tickLblPos val="none"/>
        <c:crossAx val="89935232"/>
        <c:crosses val="autoZero"/>
        <c:auto val="1"/>
        <c:lblOffset val="100"/>
        <c:baseTimeUnit val="years"/>
      </c:dateAx>
      <c:valAx>
        <c:axId val="89935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933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82.5</c:v>
                </c:pt>
                <c:pt idx="1">
                  <c:v>82.38</c:v>
                </c:pt>
                <c:pt idx="2">
                  <c:v>71.040000000000006</c:v>
                </c:pt>
                <c:pt idx="3">
                  <c:v>74.13</c:v>
                </c:pt>
                <c:pt idx="4">
                  <c:v>74.680000000000007</c:v>
                </c:pt>
              </c:numCache>
            </c:numRef>
          </c:val>
          <c:extLst xmlns:c16r2="http://schemas.microsoft.com/office/drawing/2015/06/chart">
            <c:ext xmlns:c16="http://schemas.microsoft.com/office/drawing/2014/chart" uri="{C3380CC4-5D6E-409C-BE32-E72D297353CC}">
              <c16:uniqueId val="{00000000-13C8-48A6-AD86-316ED1DB4E8A}"/>
            </c:ext>
          </c:extLst>
        </c:ser>
        <c:dLbls>
          <c:showLegendKey val="0"/>
          <c:showVal val="0"/>
          <c:showCatName val="0"/>
          <c:showSerName val="0"/>
          <c:showPercent val="0"/>
          <c:showBubbleSize val="0"/>
        </c:dLbls>
        <c:gapWidth val="150"/>
        <c:axId val="89978368"/>
        <c:axId val="89980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79.98</c:v>
                </c:pt>
                <c:pt idx="1">
                  <c:v>79.48</c:v>
                </c:pt>
                <c:pt idx="2">
                  <c:v>79.3</c:v>
                </c:pt>
                <c:pt idx="3">
                  <c:v>79.34</c:v>
                </c:pt>
                <c:pt idx="4">
                  <c:v>82.04</c:v>
                </c:pt>
              </c:numCache>
            </c:numRef>
          </c:val>
          <c:smooth val="0"/>
          <c:extLst xmlns:c16r2="http://schemas.microsoft.com/office/drawing/2015/06/chart">
            <c:ext xmlns:c16="http://schemas.microsoft.com/office/drawing/2014/chart" uri="{C3380CC4-5D6E-409C-BE32-E72D297353CC}">
              <c16:uniqueId val="{00000001-13C8-48A6-AD86-316ED1DB4E8A}"/>
            </c:ext>
          </c:extLst>
        </c:ser>
        <c:dLbls>
          <c:showLegendKey val="0"/>
          <c:showVal val="0"/>
          <c:showCatName val="0"/>
          <c:showSerName val="0"/>
          <c:showPercent val="0"/>
          <c:showBubbleSize val="0"/>
        </c:dLbls>
        <c:marker val="1"/>
        <c:smooth val="0"/>
        <c:axId val="89978368"/>
        <c:axId val="89980288"/>
      </c:lineChart>
      <c:dateAx>
        <c:axId val="89978368"/>
        <c:scaling>
          <c:orientation val="minMax"/>
        </c:scaling>
        <c:delete val="1"/>
        <c:axPos val="b"/>
        <c:numFmt formatCode="ge" sourceLinked="1"/>
        <c:majorTickMark val="none"/>
        <c:minorTickMark val="none"/>
        <c:tickLblPos val="none"/>
        <c:crossAx val="89980288"/>
        <c:crosses val="autoZero"/>
        <c:auto val="1"/>
        <c:lblOffset val="100"/>
        <c:baseTimeUnit val="years"/>
      </c:dateAx>
      <c:valAx>
        <c:axId val="89980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97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102.56</c:v>
                </c:pt>
                <c:pt idx="1">
                  <c:v>103.29</c:v>
                </c:pt>
                <c:pt idx="2">
                  <c:v>103.81</c:v>
                </c:pt>
                <c:pt idx="3">
                  <c:v>112.1</c:v>
                </c:pt>
                <c:pt idx="4">
                  <c:v>110.25</c:v>
                </c:pt>
              </c:numCache>
            </c:numRef>
          </c:val>
          <c:extLst xmlns:c16r2="http://schemas.microsoft.com/office/drawing/2015/06/chart">
            <c:ext xmlns:c16="http://schemas.microsoft.com/office/drawing/2014/chart" uri="{C3380CC4-5D6E-409C-BE32-E72D297353CC}">
              <c16:uniqueId val="{00000000-B7A0-426A-9F8D-F9DF18D42F07}"/>
            </c:ext>
          </c:extLst>
        </c:ser>
        <c:dLbls>
          <c:showLegendKey val="0"/>
          <c:showVal val="0"/>
          <c:showCatName val="0"/>
          <c:showSerName val="0"/>
          <c:showPercent val="0"/>
          <c:showBubbleSize val="0"/>
        </c:dLbls>
        <c:gapWidth val="150"/>
        <c:axId val="40695296"/>
        <c:axId val="40697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105.53</c:v>
                </c:pt>
                <c:pt idx="1">
                  <c:v>107.2</c:v>
                </c:pt>
                <c:pt idx="2">
                  <c:v>106.62</c:v>
                </c:pt>
                <c:pt idx="3">
                  <c:v>107.95</c:v>
                </c:pt>
                <c:pt idx="4">
                  <c:v>110.05</c:v>
                </c:pt>
              </c:numCache>
            </c:numRef>
          </c:val>
          <c:smooth val="0"/>
          <c:extLst xmlns:c16r2="http://schemas.microsoft.com/office/drawing/2015/06/chart">
            <c:ext xmlns:c16="http://schemas.microsoft.com/office/drawing/2014/chart" uri="{C3380CC4-5D6E-409C-BE32-E72D297353CC}">
              <c16:uniqueId val="{00000001-B7A0-426A-9F8D-F9DF18D42F07}"/>
            </c:ext>
          </c:extLst>
        </c:ser>
        <c:dLbls>
          <c:showLegendKey val="0"/>
          <c:showVal val="0"/>
          <c:showCatName val="0"/>
          <c:showSerName val="0"/>
          <c:showPercent val="0"/>
          <c:showBubbleSize val="0"/>
        </c:dLbls>
        <c:marker val="1"/>
        <c:smooth val="0"/>
        <c:axId val="40695296"/>
        <c:axId val="40697216"/>
      </c:lineChart>
      <c:dateAx>
        <c:axId val="40695296"/>
        <c:scaling>
          <c:orientation val="minMax"/>
        </c:scaling>
        <c:delete val="1"/>
        <c:axPos val="b"/>
        <c:numFmt formatCode="ge" sourceLinked="1"/>
        <c:majorTickMark val="none"/>
        <c:minorTickMark val="none"/>
        <c:tickLblPos val="none"/>
        <c:crossAx val="40697216"/>
        <c:crosses val="autoZero"/>
        <c:auto val="1"/>
        <c:lblOffset val="100"/>
        <c:baseTimeUnit val="years"/>
      </c:dateAx>
      <c:valAx>
        <c:axId val="406972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069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38.26</c:v>
                </c:pt>
                <c:pt idx="1">
                  <c:v>45.01</c:v>
                </c:pt>
                <c:pt idx="2">
                  <c:v>46.64</c:v>
                </c:pt>
                <c:pt idx="3">
                  <c:v>48.27</c:v>
                </c:pt>
                <c:pt idx="4">
                  <c:v>49.54</c:v>
                </c:pt>
              </c:numCache>
            </c:numRef>
          </c:val>
          <c:extLst xmlns:c16r2="http://schemas.microsoft.com/office/drawing/2015/06/chart">
            <c:ext xmlns:c16="http://schemas.microsoft.com/office/drawing/2014/chart" uri="{C3380CC4-5D6E-409C-BE32-E72D297353CC}">
              <c16:uniqueId val="{00000000-C236-443F-AE09-6482F188D02D}"/>
            </c:ext>
          </c:extLst>
        </c:ser>
        <c:dLbls>
          <c:showLegendKey val="0"/>
          <c:showVal val="0"/>
          <c:showCatName val="0"/>
          <c:showSerName val="0"/>
          <c:showPercent val="0"/>
          <c:showBubbleSize val="0"/>
        </c:dLbls>
        <c:gapWidth val="150"/>
        <c:axId val="40728448"/>
        <c:axId val="40734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36.43</c:v>
                </c:pt>
                <c:pt idx="1">
                  <c:v>46.12</c:v>
                </c:pt>
                <c:pt idx="2">
                  <c:v>47.44</c:v>
                </c:pt>
                <c:pt idx="3">
                  <c:v>48.3</c:v>
                </c:pt>
                <c:pt idx="4">
                  <c:v>48.05</c:v>
                </c:pt>
              </c:numCache>
            </c:numRef>
          </c:val>
          <c:smooth val="0"/>
          <c:extLst xmlns:c16r2="http://schemas.microsoft.com/office/drawing/2015/06/chart">
            <c:ext xmlns:c16="http://schemas.microsoft.com/office/drawing/2014/chart" uri="{C3380CC4-5D6E-409C-BE32-E72D297353CC}">
              <c16:uniqueId val="{00000001-C236-443F-AE09-6482F188D02D}"/>
            </c:ext>
          </c:extLst>
        </c:ser>
        <c:dLbls>
          <c:showLegendKey val="0"/>
          <c:showVal val="0"/>
          <c:showCatName val="0"/>
          <c:showSerName val="0"/>
          <c:showPercent val="0"/>
          <c:showBubbleSize val="0"/>
        </c:dLbls>
        <c:marker val="1"/>
        <c:smooth val="0"/>
        <c:axId val="40728448"/>
        <c:axId val="40734720"/>
      </c:lineChart>
      <c:dateAx>
        <c:axId val="40728448"/>
        <c:scaling>
          <c:orientation val="minMax"/>
        </c:scaling>
        <c:delete val="1"/>
        <c:axPos val="b"/>
        <c:numFmt formatCode="ge" sourceLinked="1"/>
        <c:majorTickMark val="none"/>
        <c:minorTickMark val="none"/>
        <c:tickLblPos val="none"/>
        <c:crossAx val="40734720"/>
        <c:crosses val="autoZero"/>
        <c:auto val="1"/>
        <c:lblOffset val="100"/>
        <c:baseTimeUnit val="years"/>
      </c:dateAx>
      <c:valAx>
        <c:axId val="40734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728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0</c:v>
                </c:pt>
                <c:pt idx="1">
                  <c:v>0</c:v>
                </c:pt>
                <c:pt idx="2">
                  <c:v>0</c:v>
                </c:pt>
                <c:pt idx="3">
                  <c:v>0</c:v>
                </c:pt>
                <c:pt idx="4" formatCode="#,##0.00;&quot;△&quot;#,##0.00;&quot;-&quot;">
                  <c:v>22.54</c:v>
                </c:pt>
              </c:numCache>
            </c:numRef>
          </c:val>
          <c:extLst xmlns:c16r2="http://schemas.microsoft.com/office/drawing/2015/06/chart">
            <c:ext xmlns:c16="http://schemas.microsoft.com/office/drawing/2014/chart" uri="{C3380CC4-5D6E-409C-BE32-E72D297353CC}">
              <c16:uniqueId val="{00000000-EF75-4990-A897-229DE202333D}"/>
            </c:ext>
          </c:extLst>
        </c:ser>
        <c:dLbls>
          <c:showLegendKey val="0"/>
          <c:showVal val="0"/>
          <c:showCatName val="0"/>
          <c:showSerName val="0"/>
          <c:showPercent val="0"/>
          <c:showBubbleSize val="0"/>
        </c:dLbls>
        <c:gapWidth val="150"/>
        <c:axId val="40749312"/>
        <c:axId val="40956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8.7200000000000006</c:v>
                </c:pt>
                <c:pt idx="1">
                  <c:v>9.86</c:v>
                </c:pt>
                <c:pt idx="2">
                  <c:v>11.16</c:v>
                </c:pt>
                <c:pt idx="3">
                  <c:v>12.43</c:v>
                </c:pt>
                <c:pt idx="4">
                  <c:v>13.39</c:v>
                </c:pt>
              </c:numCache>
            </c:numRef>
          </c:val>
          <c:smooth val="0"/>
          <c:extLst xmlns:c16r2="http://schemas.microsoft.com/office/drawing/2015/06/chart">
            <c:ext xmlns:c16="http://schemas.microsoft.com/office/drawing/2014/chart" uri="{C3380CC4-5D6E-409C-BE32-E72D297353CC}">
              <c16:uniqueId val="{00000001-EF75-4990-A897-229DE202333D}"/>
            </c:ext>
          </c:extLst>
        </c:ser>
        <c:dLbls>
          <c:showLegendKey val="0"/>
          <c:showVal val="0"/>
          <c:showCatName val="0"/>
          <c:showSerName val="0"/>
          <c:showPercent val="0"/>
          <c:showBubbleSize val="0"/>
        </c:dLbls>
        <c:marker val="1"/>
        <c:smooth val="0"/>
        <c:axId val="40749312"/>
        <c:axId val="40956288"/>
      </c:lineChart>
      <c:dateAx>
        <c:axId val="40749312"/>
        <c:scaling>
          <c:orientation val="minMax"/>
        </c:scaling>
        <c:delete val="1"/>
        <c:axPos val="b"/>
        <c:numFmt formatCode="ge" sourceLinked="1"/>
        <c:majorTickMark val="none"/>
        <c:minorTickMark val="none"/>
        <c:tickLblPos val="none"/>
        <c:crossAx val="40956288"/>
        <c:crosses val="autoZero"/>
        <c:auto val="1"/>
        <c:lblOffset val="100"/>
        <c:baseTimeUnit val="years"/>
      </c:dateAx>
      <c:valAx>
        <c:axId val="40956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749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0A0-4F66-B82A-BDED7ED78FDF}"/>
            </c:ext>
          </c:extLst>
        </c:ser>
        <c:dLbls>
          <c:showLegendKey val="0"/>
          <c:showVal val="0"/>
          <c:showCatName val="0"/>
          <c:showSerName val="0"/>
          <c:showPercent val="0"/>
          <c:showBubbleSize val="0"/>
        </c:dLbls>
        <c:gapWidth val="150"/>
        <c:axId val="40995840"/>
        <c:axId val="41006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28.31</c:v>
                </c:pt>
                <c:pt idx="1">
                  <c:v>13.46</c:v>
                </c:pt>
                <c:pt idx="2">
                  <c:v>12.59</c:v>
                </c:pt>
                <c:pt idx="3">
                  <c:v>12.44</c:v>
                </c:pt>
                <c:pt idx="4">
                  <c:v>2.64</c:v>
                </c:pt>
              </c:numCache>
            </c:numRef>
          </c:val>
          <c:smooth val="0"/>
          <c:extLst xmlns:c16r2="http://schemas.microsoft.com/office/drawing/2015/06/chart">
            <c:ext xmlns:c16="http://schemas.microsoft.com/office/drawing/2014/chart" uri="{C3380CC4-5D6E-409C-BE32-E72D297353CC}">
              <c16:uniqueId val="{00000001-40A0-4F66-B82A-BDED7ED78FDF}"/>
            </c:ext>
          </c:extLst>
        </c:ser>
        <c:dLbls>
          <c:showLegendKey val="0"/>
          <c:showVal val="0"/>
          <c:showCatName val="0"/>
          <c:showSerName val="0"/>
          <c:showPercent val="0"/>
          <c:showBubbleSize val="0"/>
        </c:dLbls>
        <c:marker val="1"/>
        <c:smooth val="0"/>
        <c:axId val="40995840"/>
        <c:axId val="41006208"/>
      </c:lineChart>
      <c:dateAx>
        <c:axId val="40995840"/>
        <c:scaling>
          <c:orientation val="minMax"/>
        </c:scaling>
        <c:delete val="1"/>
        <c:axPos val="b"/>
        <c:numFmt formatCode="ge" sourceLinked="1"/>
        <c:majorTickMark val="none"/>
        <c:minorTickMark val="none"/>
        <c:tickLblPos val="none"/>
        <c:crossAx val="41006208"/>
        <c:crosses val="autoZero"/>
        <c:auto val="1"/>
        <c:lblOffset val="100"/>
        <c:baseTimeUnit val="years"/>
      </c:dateAx>
      <c:valAx>
        <c:axId val="410062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0995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1131.33</c:v>
                </c:pt>
                <c:pt idx="1">
                  <c:v>1755.6</c:v>
                </c:pt>
                <c:pt idx="2">
                  <c:v>3530.44</c:v>
                </c:pt>
                <c:pt idx="3">
                  <c:v>246.52</c:v>
                </c:pt>
                <c:pt idx="4">
                  <c:v>103.84</c:v>
                </c:pt>
              </c:numCache>
            </c:numRef>
          </c:val>
          <c:extLst xmlns:c16r2="http://schemas.microsoft.com/office/drawing/2015/06/chart">
            <c:ext xmlns:c16="http://schemas.microsoft.com/office/drawing/2014/chart" uri="{C3380CC4-5D6E-409C-BE32-E72D297353CC}">
              <c16:uniqueId val="{00000000-DC2A-4C05-96EE-682788D45E23}"/>
            </c:ext>
          </c:extLst>
        </c:ser>
        <c:dLbls>
          <c:showLegendKey val="0"/>
          <c:showVal val="0"/>
          <c:showCatName val="0"/>
          <c:showSerName val="0"/>
          <c:showPercent val="0"/>
          <c:showBubbleSize val="0"/>
        </c:dLbls>
        <c:gapWidth val="150"/>
        <c:axId val="50834816"/>
        <c:axId val="50836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1164.51</c:v>
                </c:pt>
                <c:pt idx="1">
                  <c:v>434.72</c:v>
                </c:pt>
                <c:pt idx="2">
                  <c:v>416.14</c:v>
                </c:pt>
                <c:pt idx="3">
                  <c:v>371.89</c:v>
                </c:pt>
                <c:pt idx="4">
                  <c:v>359.47</c:v>
                </c:pt>
              </c:numCache>
            </c:numRef>
          </c:val>
          <c:smooth val="0"/>
          <c:extLst xmlns:c16r2="http://schemas.microsoft.com/office/drawing/2015/06/chart">
            <c:ext xmlns:c16="http://schemas.microsoft.com/office/drawing/2014/chart" uri="{C3380CC4-5D6E-409C-BE32-E72D297353CC}">
              <c16:uniqueId val="{00000001-DC2A-4C05-96EE-682788D45E23}"/>
            </c:ext>
          </c:extLst>
        </c:ser>
        <c:dLbls>
          <c:showLegendKey val="0"/>
          <c:showVal val="0"/>
          <c:showCatName val="0"/>
          <c:showSerName val="0"/>
          <c:showPercent val="0"/>
          <c:showBubbleSize val="0"/>
        </c:dLbls>
        <c:marker val="1"/>
        <c:smooth val="0"/>
        <c:axId val="50834816"/>
        <c:axId val="50836992"/>
      </c:lineChart>
      <c:dateAx>
        <c:axId val="50834816"/>
        <c:scaling>
          <c:orientation val="minMax"/>
        </c:scaling>
        <c:delete val="1"/>
        <c:axPos val="b"/>
        <c:numFmt formatCode="ge" sourceLinked="1"/>
        <c:majorTickMark val="none"/>
        <c:minorTickMark val="none"/>
        <c:tickLblPos val="none"/>
        <c:crossAx val="50836992"/>
        <c:crosses val="autoZero"/>
        <c:auto val="1"/>
        <c:lblOffset val="100"/>
        <c:baseTimeUnit val="years"/>
      </c:dateAx>
      <c:valAx>
        <c:axId val="508369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0834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809.25</c:v>
                </c:pt>
                <c:pt idx="1">
                  <c:v>842.75</c:v>
                </c:pt>
                <c:pt idx="2">
                  <c:v>809.41</c:v>
                </c:pt>
                <c:pt idx="3">
                  <c:v>737.43</c:v>
                </c:pt>
                <c:pt idx="4">
                  <c:v>948.03</c:v>
                </c:pt>
              </c:numCache>
            </c:numRef>
          </c:val>
          <c:extLst xmlns:c16r2="http://schemas.microsoft.com/office/drawing/2015/06/chart">
            <c:ext xmlns:c16="http://schemas.microsoft.com/office/drawing/2014/chart" uri="{C3380CC4-5D6E-409C-BE32-E72D297353CC}">
              <c16:uniqueId val="{00000000-943C-4C69-9E27-89CAFE1E93FF}"/>
            </c:ext>
          </c:extLst>
        </c:ser>
        <c:dLbls>
          <c:showLegendKey val="0"/>
          <c:showVal val="0"/>
          <c:showCatName val="0"/>
          <c:showSerName val="0"/>
          <c:showPercent val="0"/>
          <c:showBubbleSize val="0"/>
        </c:dLbls>
        <c:gapWidth val="150"/>
        <c:axId val="40464384"/>
        <c:axId val="40466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498.27</c:v>
                </c:pt>
                <c:pt idx="1">
                  <c:v>495.76</c:v>
                </c:pt>
                <c:pt idx="2">
                  <c:v>487.22</c:v>
                </c:pt>
                <c:pt idx="3">
                  <c:v>483.11</c:v>
                </c:pt>
                <c:pt idx="4">
                  <c:v>401.79</c:v>
                </c:pt>
              </c:numCache>
            </c:numRef>
          </c:val>
          <c:smooth val="0"/>
          <c:extLst xmlns:c16r2="http://schemas.microsoft.com/office/drawing/2015/06/chart">
            <c:ext xmlns:c16="http://schemas.microsoft.com/office/drawing/2014/chart" uri="{C3380CC4-5D6E-409C-BE32-E72D297353CC}">
              <c16:uniqueId val="{00000001-943C-4C69-9E27-89CAFE1E93FF}"/>
            </c:ext>
          </c:extLst>
        </c:ser>
        <c:dLbls>
          <c:showLegendKey val="0"/>
          <c:showVal val="0"/>
          <c:showCatName val="0"/>
          <c:showSerName val="0"/>
          <c:showPercent val="0"/>
          <c:showBubbleSize val="0"/>
        </c:dLbls>
        <c:marker val="1"/>
        <c:smooth val="0"/>
        <c:axId val="40464384"/>
        <c:axId val="40466304"/>
      </c:lineChart>
      <c:dateAx>
        <c:axId val="40464384"/>
        <c:scaling>
          <c:orientation val="minMax"/>
        </c:scaling>
        <c:delete val="1"/>
        <c:axPos val="b"/>
        <c:numFmt formatCode="ge" sourceLinked="1"/>
        <c:majorTickMark val="none"/>
        <c:minorTickMark val="none"/>
        <c:tickLblPos val="none"/>
        <c:crossAx val="40466304"/>
        <c:crosses val="autoZero"/>
        <c:auto val="1"/>
        <c:lblOffset val="100"/>
        <c:baseTimeUnit val="years"/>
      </c:dateAx>
      <c:valAx>
        <c:axId val="404663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0464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95.52</c:v>
                </c:pt>
                <c:pt idx="1">
                  <c:v>97.3</c:v>
                </c:pt>
                <c:pt idx="2">
                  <c:v>99.63</c:v>
                </c:pt>
                <c:pt idx="3">
                  <c:v>109.06</c:v>
                </c:pt>
                <c:pt idx="4">
                  <c:v>98.52</c:v>
                </c:pt>
              </c:numCache>
            </c:numRef>
          </c:val>
          <c:extLst xmlns:c16r2="http://schemas.microsoft.com/office/drawing/2015/06/chart">
            <c:ext xmlns:c16="http://schemas.microsoft.com/office/drawing/2014/chart" uri="{C3380CC4-5D6E-409C-BE32-E72D297353CC}">
              <c16:uniqueId val="{00000000-36D0-42DE-A01E-7ABBF05DF326}"/>
            </c:ext>
          </c:extLst>
        </c:ser>
        <c:dLbls>
          <c:showLegendKey val="0"/>
          <c:showVal val="0"/>
          <c:showCatName val="0"/>
          <c:showSerName val="0"/>
          <c:showPercent val="0"/>
          <c:showBubbleSize val="0"/>
        </c:dLbls>
        <c:gapWidth val="150"/>
        <c:axId val="89325952"/>
        <c:axId val="89327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90.64</c:v>
                </c:pt>
                <c:pt idx="1">
                  <c:v>93.66</c:v>
                </c:pt>
                <c:pt idx="2">
                  <c:v>92.76</c:v>
                </c:pt>
                <c:pt idx="3">
                  <c:v>93.28</c:v>
                </c:pt>
                <c:pt idx="4">
                  <c:v>100.12</c:v>
                </c:pt>
              </c:numCache>
            </c:numRef>
          </c:val>
          <c:smooth val="0"/>
          <c:extLst xmlns:c16r2="http://schemas.microsoft.com/office/drawing/2015/06/chart">
            <c:ext xmlns:c16="http://schemas.microsoft.com/office/drawing/2014/chart" uri="{C3380CC4-5D6E-409C-BE32-E72D297353CC}">
              <c16:uniqueId val="{00000001-36D0-42DE-A01E-7ABBF05DF326}"/>
            </c:ext>
          </c:extLst>
        </c:ser>
        <c:dLbls>
          <c:showLegendKey val="0"/>
          <c:showVal val="0"/>
          <c:showCatName val="0"/>
          <c:showSerName val="0"/>
          <c:showPercent val="0"/>
          <c:showBubbleSize val="0"/>
        </c:dLbls>
        <c:marker val="1"/>
        <c:smooth val="0"/>
        <c:axId val="89325952"/>
        <c:axId val="89327872"/>
      </c:lineChart>
      <c:dateAx>
        <c:axId val="89325952"/>
        <c:scaling>
          <c:orientation val="minMax"/>
        </c:scaling>
        <c:delete val="1"/>
        <c:axPos val="b"/>
        <c:numFmt formatCode="ge" sourceLinked="1"/>
        <c:majorTickMark val="none"/>
        <c:minorTickMark val="none"/>
        <c:tickLblPos val="none"/>
        <c:crossAx val="89327872"/>
        <c:crosses val="autoZero"/>
        <c:auto val="1"/>
        <c:lblOffset val="100"/>
        <c:baseTimeUnit val="years"/>
      </c:dateAx>
      <c:valAx>
        <c:axId val="89327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325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229.05</c:v>
                </c:pt>
                <c:pt idx="1">
                  <c:v>217.16</c:v>
                </c:pt>
                <c:pt idx="2">
                  <c:v>210.97</c:v>
                </c:pt>
                <c:pt idx="3">
                  <c:v>203.36</c:v>
                </c:pt>
                <c:pt idx="4">
                  <c:v>231.22</c:v>
                </c:pt>
              </c:numCache>
            </c:numRef>
          </c:val>
          <c:extLst xmlns:c16r2="http://schemas.microsoft.com/office/drawing/2015/06/chart">
            <c:ext xmlns:c16="http://schemas.microsoft.com/office/drawing/2014/chart" uri="{C3380CC4-5D6E-409C-BE32-E72D297353CC}">
              <c16:uniqueId val="{00000000-65CB-47F4-877B-83CABC07A0D1}"/>
            </c:ext>
          </c:extLst>
        </c:ser>
        <c:dLbls>
          <c:showLegendKey val="0"/>
          <c:showVal val="0"/>
          <c:showCatName val="0"/>
          <c:showSerName val="0"/>
          <c:showPercent val="0"/>
          <c:showBubbleSize val="0"/>
        </c:dLbls>
        <c:gapWidth val="150"/>
        <c:axId val="89367296"/>
        <c:axId val="89369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213.52</c:v>
                </c:pt>
                <c:pt idx="1">
                  <c:v>208.21</c:v>
                </c:pt>
                <c:pt idx="2">
                  <c:v>208.67</c:v>
                </c:pt>
                <c:pt idx="3">
                  <c:v>208.29</c:v>
                </c:pt>
                <c:pt idx="4">
                  <c:v>174.97</c:v>
                </c:pt>
              </c:numCache>
            </c:numRef>
          </c:val>
          <c:smooth val="0"/>
          <c:extLst xmlns:c16r2="http://schemas.microsoft.com/office/drawing/2015/06/chart">
            <c:ext xmlns:c16="http://schemas.microsoft.com/office/drawing/2014/chart" uri="{C3380CC4-5D6E-409C-BE32-E72D297353CC}">
              <c16:uniqueId val="{00000001-65CB-47F4-877B-83CABC07A0D1}"/>
            </c:ext>
          </c:extLst>
        </c:ser>
        <c:dLbls>
          <c:showLegendKey val="0"/>
          <c:showVal val="0"/>
          <c:showCatName val="0"/>
          <c:showSerName val="0"/>
          <c:showPercent val="0"/>
          <c:showBubbleSize val="0"/>
        </c:dLbls>
        <c:marker val="1"/>
        <c:smooth val="0"/>
        <c:axId val="89367296"/>
        <c:axId val="89369216"/>
      </c:lineChart>
      <c:dateAx>
        <c:axId val="89367296"/>
        <c:scaling>
          <c:orientation val="minMax"/>
        </c:scaling>
        <c:delete val="1"/>
        <c:axPos val="b"/>
        <c:numFmt formatCode="ge" sourceLinked="1"/>
        <c:majorTickMark val="none"/>
        <c:minorTickMark val="none"/>
        <c:tickLblPos val="none"/>
        <c:crossAx val="89369216"/>
        <c:crosses val="autoZero"/>
        <c:auto val="1"/>
        <c:lblOffset val="100"/>
        <c:baseTimeUnit val="years"/>
      </c:dateAx>
      <c:valAx>
        <c:axId val="89369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367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80" zoomScaleNormal="80" zoomScaleSheetLayoutView="80" workbookViewId="0">
      <selection activeCell="B2" sqref="B2:BZ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4" t="str">
        <f>データ!H6</f>
        <v>福島県　南会津町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A6</v>
      </c>
      <c r="X8" s="58"/>
      <c r="Y8" s="58"/>
      <c r="Z8" s="58"/>
      <c r="AA8" s="58"/>
      <c r="AB8" s="58"/>
      <c r="AC8" s="58"/>
      <c r="AD8" s="58" t="str">
        <f>データ!$M$6</f>
        <v>非設置</v>
      </c>
      <c r="AE8" s="58"/>
      <c r="AF8" s="58"/>
      <c r="AG8" s="58"/>
      <c r="AH8" s="58"/>
      <c r="AI8" s="58"/>
      <c r="AJ8" s="58"/>
      <c r="AK8" s="4"/>
      <c r="AL8" s="59">
        <f>データ!$R$6</f>
        <v>16077</v>
      </c>
      <c r="AM8" s="59"/>
      <c r="AN8" s="59"/>
      <c r="AO8" s="59"/>
      <c r="AP8" s="59"/>
      <c r="AQ8" s="59"/>
      <c r="AR8" s="59"/>
      <c r="AS8" s="59"/>
      <c r="AT8" s="50">
        <f>データ!$S$6</f>
        <v>886.47</v>
      </c>
      <c r="AU8" s="51"/>
      <c r="AV8" s="51"/>
      <c r="AW8" s="51"/>
      <c r="AX8" s="51"/>
      <c r="AY8" s="51"/>
      <c r="AZ8" s="51"/>
      <c r="BA8" s="51"/>
      <c r="BB8" s="52">
        <f>データ!$T$6</f>
        <v>18.14</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c r="A10" s="2"/>
      <c r="B10" s="50" t="str">
        <f>データ!$N$6</f>
        <v>-</v>
      </c>
      <c r="C10" s="51"/>
      <c r="D10" s="51"/>
      <c r="E10" s="51"/>
      <c r="F10" s="51"/>
      <c r="G10" s="51"/>
      <c r="H10" s="51"/>
      <c r="I10" s="50">
        <f>データ!$O$6</f>
        <v>51.23</v>
      </c>
      <c r="J10" s="51"/>
      <c r="K10" s="51"/>
      <c r="L10" s="51"/>
      <c r="M10" s="51"/>
      <c r="N10" s="51"/>
      <c r="O10" s="62"/>
      <c r="P10" s="52">
        <f>データ!$P$6</f>
        <v>98.67</v>
      </c>
      <c r="Q10" s="52"/>
      <c r="R10" s="52"/>
      <c r="S10" s="52"/>
      <c r="T10" s="52"/>
      <c r="U10" s="52"/>
      <c r="V10" s="52"/>
      <c r="W10" s="59">
        <f>データ!$Q$6</f>
        <v>4400</v>
      </c>
      <c r="X10" s="59"/>
      <c r="Y10" s="59"/>
      <c r="Z10" s="59"/>
      <c r="AA10" s="59"/>
      <c r="AB10" s="59"/>
      <c r="AC10" s="59"/>
      <c r="AD10" s="2"/>
      <c r="AE10" s="2"/>
      <c r="AF10" s="2"/>
      <c r="AG10" s="2"/>
      <c r="AH10" s="4"/>
      <c r="AI10" s="4"/>
      <c r="AJ10" s="4"/>
      <c r="AK10" s="4"/>
      <c r="AL10" s="59">
        <f>データ!$U$6</f>
        <v>15688</v>
      </c>
      <c r="AM10" s="59"/>
      <c r="AN10" s="59"/>
      <c r="AO10" s="59"/>
      <c r="AP10" s="59"/>
      <c r="AQ10" s="59"/>
      <c r="AR10" s="59"/>
      <c r="AS10" s="59"/>
      <c r="AT10" s="50">
        <f>データ!$V$6</f>
        <v>123.13</v>
      </c>
      <c r="AU10" s="51"/>
      <c r="AV10" s="51"/>
      <c r="AW10" s="51"/>
      <c r="AX10" s="51"/>
      <c r="AY10" s="51"/>
      <c r="AZ10" s="51"/>
      <c r="BA10" s="51"/>
      <c r="BB10" s="52">
        <f>データ!$W$6</f>
        <v>127.41</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117</v>
      </c>
      <c r="BM16" s="80"/>
      <c r="BN16" s="80"/>
      <c r="BO16" s="80"/>
      <c r="BP16" s="80"/>
      <c r="BQ16" s="80"/>
      <c r="BR16" s="80"/>
      <c r="BS16" s="80"/>
      <c r="BT16" s="80"/>
      <c r="BU16" s="80"/>
      <c r="BV16" s="80"/>
      <c r="BW16" s="80"/>
      <c r="BX16" s="80"/>
      <c r="BY16" s="80"/>
      <c r="BZ16" s="81"/>
    </row>
    <row r="17" spans="1:78" ht="13.5" customHeight="1">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3" t="s">
        <v>116</v>
      </c>
      <c r="BM47" s="84"/>
      <c r="BN47" s="84"/>
      <c r="BO47" s="84"/>
      <c r="BP47" s="84"/>
      <c r="BQ47" s="84"/>
      <c r="BR47" s="84"/>
      <c r="BS47" s="84"/>
      <c r="BT47" s="84"/>
      <c r="BU47" s="84"/>
      <c r="BV47" s="84"/>
      <c r="BW47" s="84"/>
      <c r="BX47" s="84"/>
      <c r="BY47" s="84"/>
      <c r="BZ47" s="85"/>
    </row>
    <row r="48" spans="1:78" ht="13.5" customHeight="1">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3"/>
      <c r="BM48" s="84"/>
      <c r="BN48" s="84"/>
      <c r="BO48" s="84"/>
      <c r="BP48" s="84"/>
      <c r="BQ48" s="84"/>
      <c r="BR48" s="84"/>
      <c r="BS48" s="84"/>
      <c r="BT48" s="84"/>
      <c r="BU48" s="84"/>
      <c r="BV48" s="84"/>
      <c r="BW48" s="84"/>
      <c r="BX48" s="84"/>
      <c r="BY48" s="84"/>
      <c r="BZ48" s="85"/>
    </row>
    <row r="49" spans="1:78" ht="13.5" customHeight="1">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3"/>
      <c r="BM49" s="84"/>
      <c r="BN49" s="84"/>
      <c r="BO49" s="84"/>
      <c r="BP49" s="84"/>
      <c r="BQ49" s="84"/>
      <c r="BR49" s="84"/>
      <c r="BS49" s="84"/>
      <c r="BT49" s="84"/>
      <c r="BU49" s="84"/>
      <c r="BV49" s="84"/>
      <c r="BW49" s="84"/>
      <c r="BX49" s="84"/>
      <c r="BY49" s="84"/>
      <c r="BZ49" s="85"/>
    </row>
    <row r="50" spans="1:78" ht="13.5" customHeight="1">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3"/>
      <c r="BM50" s="84"/>
      <c r="BN50" s="84"/>
      <c r="BO50" s="84"/>
      <c r="BP50" s="84"/>
      <c r="BQ50" s="84"/>
      <c r="BR50" s="84"/>
      <c r="BS50" s="84"/>
      <c r="BT50" s="84"/>
      <c r="BU50" s="84"/>
      <c r="BV50" s="84"/>
      <c r="BW50" s="84"/>
      <c r="BX50" s="84"/>
      <c r="BY50" s="84"/>
      <c r="BZ50" s="85"/>
    </row>
    <row r="51" spans="1:78" ht="13.5" customHeight="1">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3"/>
      <c r="BM51" s="84"/>
      <c r="BN51" s="84"/>
      <c r="BO51" s="84"/>
      <c r="BP51" s="84"/>
      <c r="BQ51" s="84"/>
      <c r="BR51" s="84"/>
      <c r="BS51" s="84"/>
      <c r="BT51" s="84"/>
      <c r="BU51" s="84"/>
      <c r="BV51" s="84"/>
      <c r="BW51" s="84"/>
      <c r="BX51" s="84"/>
      <c r="BY51" s="84"/>
      <c r="BZ51" s="85"/>
    </row>
    <row r="52" spans="1:78" ht="13.5" customHeight="1">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3"/>
      <c r="BM52" s="84"/>
      <c r="BN52" s="84"/>
      <c r="BO52" s="84"/>
      <c r="BP52" s="84"/>
      <c r="BQ52" s="84"/>
      <c r="BR52" s="84"/>
      <c r="BS52" s="84"/>
      <c r="BT52" s="84"/>
      <c r="BU52" s="84"/>
      <c r="BV52" s="84"/>
      <c r="BW52" s="84"/>
      <c r="BX52" s="84"/>
      <c r="BY52" s="84"/>
      <c r="BZ52" s="85"/>
    </row>
    <row r="53" spans="1:78" ht="13.5" customHeight="1">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3"/>
      <c r="BM53" s="84"/>
      <c r="BN53" s="84"/>
      <c r="BO53" s="84"/>
      <c r="BP53" s="84"/>
      <c r="BQ53" s="84"/>
      <c r="BR53" s="84"/>
      <c r="BS53" s="84"/>
      <c r="BT53" s="84"/>
      <c r="BU53" s="84"/>
      <c r="BV53" s="84"/>
      <c r="BW53" s="84"/>
      <c r="BX53" s="84"/>
      <c r="BY53" s="84"/>
      <c r="BZ53" s="85"/>
    </row>
    <row r="54" spans="1:78" ht="13.5" customHeight="1">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3"/>
      <c r="BM54" s="84"/>
      <c r="BN54" s="84"/>
      <c r="BO54" s="84"/>
      <c r="BP54" s="84"/>
      <c r="BQ54" s="84"/>
      <c r="BR54" s="84"/>
      <c r="BS54" s="84"/>
      <c r="BT54" s="84"/>
      <c r="BU54" s="84"/>
      <c r="BV54" s="84"/>
      <c r="BW54" s="84"/>
      <c r="BX54" s="84"/>
      <c r="BY54" s="84"/>
      <c r="BZ54" s="85"/>
    </row>
    <row r="55" spans="1:78" ht="13.5" customHeight="1">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3"/>
      <c r="BM55" s="84"/>
      <c r="BN55" s="84"/>
      <c r="BO55" s="84"/>
      <c r="BP55" s="84"/>
      <c r="BQ55" s="84"/>
      <c r="BR55" s="84"/>
      <c r="BS55" s="84"/>
      <c r="BT55" s="84"/>
      <c r="BU55" s="84"/>
      <c r="BV55" s="84"/>
      <c r="BW55" s="84"/>
      <c r="BX55" s="84"/>
      <c r="BY55" s="84"/>
      <c r="BZ55" s="85"/>
    </row>
    <row r="56" spans="1:78" ht="13.5" customHeight="1">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83"/>
      <c r="BM56" s="84"/>
      <c r="BN56" s="84"/>
      <c r="BO56" s="84"/>
      <c r="BP56" s="84"/>
      <c r="BQ56" s="84"/>
      <c r="BR56" s="84"/>
      <c r="BS56" s="84"/>
      <c r="BT56" s="84"/>
      <c r="BU56" s="84"/>
      <c r="BV56" s="84"/>
      <c r="BW56" s="84"/>
      <c r="BX56" s="84"/>
      <c r="BY56" s="84"/>
      <c r="BZ56" s="85"/>
    </row>
    <row r="57" spans="1:78" ht="13.5" customHeight="1">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83"/>
      <c r="BM57" s="84"/>
      <c r="BN57" s="84"/>
      <c r="BO57" s="84"/>
      <c r="BP57" s="84"/>
      <c r="BQ57" s="84"/>
      <c r="BR57" s="84"/>
      <c r="BS57" s="84"/>
      <c r="BT57" s="84"/>
      <c r="BU57" s="84"/>
      <c r="BV57" s="84"/>
      <c r="BW57" s="84"/>
      <c r="BX57" s="84"/>
      <c r="BY57" s="84"/>
      <c r="BZ57" s="85"/>
    </row>
    <row r="58" spans="1:78" ht="13.5" customHeight="1">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3"/>
      <c r="BM58" s="84"/>
      <c r="BN58" s="84"/>
      <c r="BO58" s="84"/>
      <c r="BP58" s="84"/>
      <c r="BQ58" s="84"/>
      <c r="BR58" s="84"/>
      <c r="BS58" s="84"/>
      <c r="BT58" s="84"/>
      <c r="BU58" s="84"/>
      <c r="BV58" s="84"/>
      <c r="BW58" s="84"/>
      <c r="BX58" s="84"/>
      <c r="BY58" s="84"/>
      <c r="BZ58" s="85"/>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3"/>
      <c r="BM59" s="84"/>
      <c r="BN59" s="84"/>
      <c r="BO59" s="84"/>
      <c r="BP59" s="84"/>
      <c r="BQ59" s="84"/>
      <c r="BR59" s="84"/>
      <c r="BS59" s="84"/>
      <c r="BT59" s="84"/>
      <c r="BU59" s="84"/>
      <c r="BV59" s="84"/>
      <c r="BW59" s="84"/>
      <c r="BX59" s="84"/>
      <c r="BY59" s="84"/>
      <c r="BZ59" s="85"/>
    </row>
    <row r="60" spans="1:78" ht="13.5" customHeight="1">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83"/>
      <c r="BM60" s="84"/>
      <c r="BN60" s="84"/>
      <c r="BO60" s="84"/>
      <c r="BP60" s="84"/>
      <c r="BQ60" s="84"/>
      <c r="BR60" s="84"/>
      <c r="BS60" s="84"/>
      <c r="BT60" s="84"/>
      <c r="BU60" s="84"/>
      <c r="BV60" s="84"/>
      <c r="BW60" s="84"/>
      <c r="BX60" s="84"/>
      <c r="BY60" s="84"/>
      <c r="BZ60" s="85"/>
    </row>
    <row r="61" spans="1:78" ht="13.5" customHeight="1">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83"/>
      <c r="BM61" s="84"/>
      <c r="BN61" s="84"/>
      <c r="BO61" s="84"/>
      <c r="BP61" s="84"/>
      <c r="BQ61" s="84"/>
      <c r="BR61" s="84"/>
      <c r="BS61" s="84"/>
      <c r="BT61" s="84"/>
      <c r="BU61" s="84"/>
      <c r="BV61" s="84"/>
      <c r="BW61" s="84"/>
      <c r="BX61" s="84"/>
      <c r="BY61" s="84"/>
      <c r="BZ61" s="85"/>
    </row>
    <row r="62" spans="1:78" ht="13.5" customHeight="1">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3"/>
      <c r="BM62" s="84"/>
      <c r="BN62" s="84"/>
      <c r="BO62" s="84"/>
      <c r="BP62" s="84"/>
      <c r="BQ62" s="84"/>
      <c r="BR62" s="84"/>
      <c r="BS62" s="84"/>
      <c r="BT62" s="84"/>
      <c r="BU62" s="84"/>
      <c r="BV62" s="84"/>
      <c r="BW62" s="84"/>
      <c r="BX62" s="84"/>
      <c r="BY62" s="84"/>
      <c r="BZ62" s="85"/>
    </row>
    <row r="63" spans="1:78" ht="13.5" customHeight="1">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3"/>
      <c r="BM63" s="84"/>
      <c r="BN63" s="84"/>
      <c r="BO63" s="84"/>
      <c r="BP63" s="84"/>
      <c r="BQ63" s="84"/>
      <c r="BR63" s="84"/>
      <c r="BS63" s="84"/>
      <c r="BT63" s="84"/>
      <c r="BU63" s="84"/>
      <c r="BV63" s="84"/>
      <c r="BW63" s="84"/>
      <c r="BX63" s="84"/>
      <c r="BY63" s="84"/>
      <c r="BZ63" s="85"/>
    </row>
    <row r="64" spans="1:78" ht="13.5" customHeight="1">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83" t="s">
        <v>118</v>
      </c>
      <c r="BM66" s="84"/>
      <c r="BN66" s="84"/>
      <c r="BO66" s="84"/>
      <c r="BP66" s="84"/>
      <c r="BQ66" s="84"/>
      <c r="BR66" s="84"/>
      <c r="BS66" s="84"/>
      <c r="BT66" s="84"/>
      <c r="BU66" s="84"/>
      <c r="BV66" s="84"/>
      <c r="BW66" s="84"/>
      <c r="BX66" s="84"/>
      <c r="BY66" s="84"/>
      <c r="BZ66" s="85"/>
    </row>
    <row r="67" spans="1:78" ht="13.5" customHeight="1">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83"/>
      <c r="BM67" s="84"/>
      <c r="BN67" s="84"/>
      <c r="BO67" s="84"/>
      <c r="BP67" s="84"/>
      <c r="BQ67" s="84"/>
      <c r="BR67" s="84"/>
      <c r="BS67" s="84"/>
      <c r="BT67" s="84"/>
      <c r="BU67" s="84"/>
      <c r="BV67" s="84"/>
      <c r="BW67" s="84"/>
      <c r="BX67" s="84"/>
      <c r="BY67" s="84"/>
      <c r="BZ67" s="85"/>
    </row>
    <row r="68" spans="1:78" ht="13.5" customHeight="1">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83"/>
      <c r="BM68" s="84"/>
      <c r="BN68" s="84"/>
      <c r="BO68" s="84"/>
      <c r="BP68" s="84"/>
      <c r="BQ68" s="84"/>
      <c r="BR68" s="84"/>
      <c r="BS68" s="84"/>
      <c r="BT68" s="84"/>
      <c r="BU68" s="84"/>
      <c r="BV68" s="84"/>
      <c r="BW68" s="84"/>
      <c r="BX68" s="84"/>
      <c r="BY68" s="84"/>
      <c r="BZ68" s="85"/>
    </row>
    <row r="69" spans="1:78" ht="13.5" customHeight="1">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83"/>
      <c r="BM69" s="84"/>
      <c r="BN69" s="84"/>
      <c r="BO69" s="84"/>
      <c r="BP69" s="84"/>
      <c r="BQ69" s="84"/>
      <c r="BR69" s="84"/>
      <c r="BS69" s="84"/>
      <c r="BT69" s="84"/>
      <c r="BU69" s="84"/>
      <c r="BV69" s="84"/>
      <c r="BW69" s="84"/>
      <c r="BX69" s="84"/>
      <c r="BY69" s="84"/>
      <c r="BZ69" s="85"/>
    </row>
    <row r="70" spans="1:78" ht="13.5" customHeight="1">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83"/>
      <c r="BM70" s="84"/>
      <c r="BN70" s="84"/>
      <c r="BO70" s="84"/>
      <c r="BP70" s="84"/>
      <c r="BQ70" s="84"/>
      <c r="BR70" s="84"/>
      <c r="BS70" s="84"/>
      <c r="BT70" s="84"/>
      <c r="BU70" s="84"/>
      <c r="BV70" s="84"/>
      <c r="BW70" s="84"/>
      <c r="BX70" s="84"/>
      <c r="BY70" s="84"/>
      <c r="BZ70" s="85"/>
    </row>
    <row r="71" spans="1:78" ht="13.5" customHeight="1">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83"/>
      <c r="BM71" s="84"/>
      <c r="BN71" s="84"/>
      <c r="BO71" s="84"/>
      <c r="BP71" s="84"/>
      <c r="BQ71" s="84"/>
      <c r="BR71" s="84"/>
      <c r="BS71" s="84"/>
      <c r="BT71" s="84"/>
      <c r="BU71" s="84"/>
      <c r="BV71" s="84"/>
      <c r="BW71" s="84"/>
      <c r="BX71" s="84"/>
      <c r="BY71" s="84"/>
      <c r="BZ71" s="85"/>
    </row>
    <row r="72" spans="1:78" ht="13.5" customHeight="1">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83"/>
      <c r="BM72" s="84"/>
      <c r="BN72" s="84"/>
      <c r="BO72" s="84"/>
      <c r="BP72" s="84"/>
      <c r="BQ72" s="84"/>
      <c r="BR72" s="84"/>
      <c r="BS72" s="84"/>
      <c r="BT72" s="84"/>
      <c r="BU72" s="84"/>
      <c r="BV72" s="84"/>
      <c r="BW72" s="84"/>
      <c r="BX72" s="84"/>
      <c r="BY72" s="84"/>
      <c r="BZ72" s="85"/>
    </row>
    <row r="73" spans="1:78" ht="13.5" customHeight="1">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83"/>
      <c r="BM73" s="84"/>
      <c r="BN73" s="84"/>
      <c r="BO73" s="84"/>
      <c r="BP73" s="84"/>
      <c r="BQ73" s="84"/>
      <c r="BR73" s="84"/>
      <c r="BS73" s="84"/>
      <c r="BT73" s="84"/>
      <c r="BU73" s="84"/>
      <c r="BV73" s="84"/>
      <c r="BW73" s="84"/>
      <c r="BX73" s="84"/>
      <c r="BY73" s="84"/>
      <c r="BZ73" s="85"/>
    </row>
    <row r="74" spans="1:78" ht="13.5" customHeight="1">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83"/>
      <c r="BM74" s="84"/>
      <c r="BN74" s="84"/>
      <c r="BO74" s="84"/>
      <c r="BP74" s="84"/>
      <c r="BQ74" s="84"/>
      <c r="BR74" s="84"/>
      <c r="BS74" s="84"/>
      <c r="BT74" s="84"/>
      <c r="BU74" s="84"/>
      <c r="BV74" s="84"/>
      <c r="BW74" s="84"/>
      <c r="BX74" s="84"/>
      <c r="BY74" s="84"/>
      <c r="BZ74" s="85"/>
    </row>
    <row r="75" spans="1:78" ht="13.5" customHeight="1">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83"/>
      <c r="BM75" s="84"/>
      <c r="BN75" s="84"/>
      <c r="BO75" s="84"/>
      <c r="BP75" s="84"/>
      <c r="BQ75" s="84"/>
      <c r="BR75" s="84"/>
      <c r="BS75" s="84"/>
      <c r="BT75" s="84"/>
      <c r="BU75" s="84"/>
      <c r="BV75" s="84"/>
      <c r="BW75" s="84"/>
      <c r="BX75" s="84"/>
      <c r="BY75" s="84"/>
      <c r="BZ75" s="85"/>
    </row>
    <row r="76" spans="1:78" ht="13.5" customHeight="1">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83"/>
      <c r="BM76" s="84"/>
      <c r="BN76" s="84"/>
      <c r="BO76" s="84"/>
      <c r="BP76" s="84"/>
      <c r="BQ76" s="84"/>
      <c r="BR76" s="84"/>
      <c r="BS76" s="84"/>
      <c r="BT76" s="84"/>
      <c r="BU76" s="84"/>
      <c r="BV76" s="84"/>
      <c r="BW76" s="84"/>
      <c r="BX76" s="84"/>
      <c r="BY76" s="84"/>
      <c r="BZ76" s="85"/>
    </row>
    <row r="77" spans="1:78" ht="13.5" customHeight="1">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83"/>
      <c r="BM77" s="84"/>
      <c r="BN77" s="84"/>
      <c r="BO77" s="84"/>
      <c r="BP77" s="84"/>
      <c r="BQ77" s="84"/>
      <c r="BR77" s="84"/>
      <c r="BS77" s="84"/>
      <c r="BT77" s="84"/>
      <c r="BU77" s="84"/>
      <c r="BV77" s="84"/>
      <c r="BW77" s="84"/>
      <c r="BX77" s="84"/>
      <c r="BY77" s="84"/>
      <c r="BZ77" s="85"/>
    </row>
    <row r="78" spans="1:78" ht="13.5" customHeight="1">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83"/>
      <c r="BM78" s="84"/>
      <c r="BN78" s="84"/>
      <c r="BO78" s="84"/>
      <c r="BP78" s="84"/>
      <c r="BQ78" s="84"/>
      <c r="BR78" s="84"/>
      <c r="BS78" s="84"/>
      <c r="BT78" s="84"/>
      <c r="BU78" s="84"/>
      <c r="BV78" s="84"/>
      <c r="BW78" s="84"/>
      <c r="BX78" s="84"/>
      <c r="BY78" s="84"/>
      <c r="BZ78" s="85"/>
    </row>
    <row r="79" spans="1:78" ht="13.5" customHeight="1">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83"/>
      <c r="BM79" s="84"/>
      <c r="BN79" s="84"/>
      <c r="BO79" s="84"/>
      <c r="BP79" s="84"/>
      <c r="BQ79" s="84"/>
      <c r="BR79" s="84"/>
      <c r="BS79" s="84"/>
      <c r="BT79" s="84"/>
      <c r="BU79" s="84"/>
      <c r="BV79" s="84"/>
      <c r="BW79" s="84"/>
      <c r="BX79" s="84"/>
      <c r="BY79" s="84"/>
      <c r="BZ79" s="85"/>
    </row>
    <row r="80" spans="1:78" ht="13.5" customHeight="1">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83"/>
      <c r="BM80" s="84"/>
      <c r="BN80" s="84"/>
      <c r="BO80" s="84"/>
      <c r="BP80" s="84"/>
      <c r="BQ80" s="84"/>
      <c r="BR80" s="84"/>
      <c r="BS80" s="84"/>
      <c r="BT80" s="84"/>
      <c r="BU80" s="84"/>
      <c r="BV80" s="84"/>
      <c r="BW80" s="84"/>
      <c r="BX80" s="84"/>
      <c r="BY80" s="84"/>
      <c r="BZ80" s="85"/>
    </row>
    <row r="81" spans="1:78" ht="13.5" customHeight="1">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83"/>
      <c r="BM81" s="84"/>
      <c r="BN81" s="84"/>
      <c r="BO81" s="84"/>
      <c r="BP81" s="84"/>
      <c r="BQ81" s="84"/>
      <c r="BR81" s="84"/>
      <c r="BS81" s="84"/>
      <c r="BT81" s="84"/>
      <c r="BU81" s="84"/>
      <c r="BV81" s="84"/>
      <c r="BW81" s="84"/>
      <c r="BX81" s="84"/>
      <c r="BY81" s="84"/>
      <c r="BZ81" s="85"/>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6"/>
      <c r="BM82" s="87"/>
      <c r="BN82" s="87"/>
      <c r="BO82" s="87"/>
      <c r="BP82" s="87"/>
      <c r="BQ82" s="87"/>
      <c r="BR82" s="87"/>
      <c r="BS82" s="87"/>
      <c r="BT82" s="87"/>
      <c r="BU82" s="87"/>
      <c r="BV82" s="87"/>
      <c r="BW82" s="87"/>
      <c r="BX82" s="87"/>
      <c r="BY82" s="87"/>
      <c r="BZ82" s="88"/>
    </row>
    <row r="83" spans="1:78">
      <c r="C83" s="25" t="s">
        <v>40</v>
      </c>
    </row>
    <row r="84" spans="1:78" hidden="1">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ci2brFam4o57i8X0S+My0F1XbaugMTPpT+rpy9/FmnvOtMR7Si6VKUWNHLRxlyDDkDZM33AbDFXI6zC2hNlDAw==" saltValue="GI7TeI8i9uUmvxQfSi4QKQ=="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election activeCell="M8" sqref="M8"/>
    </sheetView>
  </sheetViews>
  <sheetFormatPr defaultRowHeight="13.5"/>
  <cols>
    <col min="2" max="144" width="11.875" customWidth="1"/>
  </cols>
  <sheetData>
    <row r="1" spans="1:144">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c r="A3" s="28" t="s">
        <v>55</v>
      </c>
      <c r="B3" s="29" t="s">
        <v>56</v>
      </c>
      <c r="C3" s="29" t="s">
        <v>57</v>
      </c>
      <c r="D3" s="29" t="s">
        <v>58</v>
      </c>
      <c r="E3" s="29" t="s">
        <v>59</v>
      </c>
      <c r="F3" s="29" t="s">
        <v>60</v>
      </c>
      <c r="G3" s="29" t="s">
        <v>61</v>
      </c>
      <c r="H3" s="90" t="s">
        <v>62</v>
      </c>
      <c r="I3" s="91"/>
      <c r="J3" s="91"/>
      <c r="K3" s="91"/>
      <c r="L3" s="91"/>
      <c r="M3" s="91"/>
      <c r="N3" s="91"/>
      <c r="O3" s="91"/>
      <c r="P3" s="91"/>
      <c r="Q3" s="91"/>
      <c r="R3" s="91"/>
      <c r="S3" s="91"/>
      <c r="T3" s="91"/>
      <c r="U3" s="91"/>
      <c r="V3" s="91"/>
      <c r="W3" s="92"/>
      <c r="X3" s="96" t="s">
        <v>63</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35</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c r="A4" s="28" t="s">
        <v>64</v>
      </c>
      <c r="B4" s="30"/>
      <c r="C4" s="30"/>
      <c r="D4" s="30"/>
      <c r="E4" s="30"/>
      <c r="F4" s="30"/>
      <c r="G4" s="30"/>
      <c r="H4" s="93"/>
      <c r="I4" s="94"/>
      <c r="J4" s="94"/>
      <c r="K4" s="94"/>
      <c r="L4" s="94"/>
      <c r="M4" s="94"/>
      <c r="N4" s="94"/>
      <c r="O4" s="94"/>
      <c r="P4" s="94"/>
      <c r="Q4" s="94"/>
      <c r="R4" s="94"/>
      <c r="S4" s="94"/>
      <c r="T4" s="94"/>
      <c r="U4" s="94"/>
      <c r="V4" s="94"/>
      <c r="W4" s="95"/>
      <c r="X4" s="89" t="s">
        <v>65</v>
      </c>
      <c r="Y4" s="89"/>
      <c r="Z4" s="89"/>
      <c r="AA4" s="89"/>
      <c r="AB4" s="89"/>
      <c r="AC4" s="89"/>
      <c r="AD4" s="89"/>
      <c r="AE4" s="89"/>
      <c r="AF4" s="89"/>
      <c r="AG4" s="89"/>
      <c r="AH4" s="89"/>
      <c r="AI4" s="89" t="s">
        <v>66</v>
      </c>
      <c r="AJ4" s="89"/>
      <c r="AK4" s="89"/>
      <c r="AL4" s="89"/>
      <c r="AM4" s="89"/>
      <c r="AN4" s="89"/>
      <c r="AO4" s="89"/>
      <c r="AP4" s="89"/>
      <c r="AQ4" s="89"/>
      <c r="AR4" s="89"/>
      <c r="AS4" s="89"/>
      <c r="AT4" s="89" t="s">
        <v>67</v>
      </c>
      <c r="AU4" s="89"/>
      <c r="AV4" s="89"/>
      <c r="AW4" s="89"/>
      <c r="AX4" s="89"/>
      <c r="AY4" s="89"/>
      <c r="AZ4" s="89"/>
      <c r="BA4" s="89"/>
      <c r="BB4" s="89"/>
      <c r="BC4" s="89"/>
      <c r="BD4" s="89"/>
      <c r="BE4" s="89" t="s">
        <v>68</v>
      </c>
      <c r="BF4" s="89"/>
      <c r="BG4" s="89"/>
      <c r="BH4" s="89"/>
      <c r="BI4" s="89"/>
      <c r="BJ4" s="89"/>
      <c r="BK4" s="89"/>
      <c r="BL4" s="89"/>
      <c r="BM4" s="89"/>
      <c r="BN4" s="89"/>
      <c r="BO4" s="89"/>
      <c r="BP4" s="89" t="s">
        <v>69</v>
      </c>
      <c r="BQ4" s="89"/>
      <c r="BR4" s="89"/>
      <c r="BS4" s="89"/>
      <c r="BT4" s="89"/>
      <c r="BU4" s="89"/>
      <c r="BV4" s="89"/>
      <c r="BW4" s="89"/>
      <c r="BX4" s="89"/>
      <c r="BY4" s="89"/>
      <c r="BZ4" s="89"/>
      <c r="CA4" s="89" t="s">
        <v>70</v>
      </c>
      <c r="CB4" s="89"/>
      <c r="CC4" s="89"/>
      <c r="CD4" s="89"/>
      <c r="CE4" s="89"/>
      <c r="CF4" s="89"/>
      <c r="CG4" s="89"/>
      <c r="CH4" s="89"/>
      <c r="CI4" s="89"/>
      <c r="CJ4" s="89"/>
      <c r="CK4" s="89"/>
      <c r="CL4" s="89" t="s">
        <v>71</v>
      </c>
      <c r="CM4" s="89"/>
      <c r="CN4" s="89"/>
      <c r="CO4" s="89"/>
      <c r="CP4" s="89"/>
      <c r="CQ4" s="89"/>
      <c r="CR4" s="89"/>
      <c r="CS4" s="89"/>
      <c r="CT4" s="89"/>
      <c r="CU4" s="89"/>
      <c r="CV4" s="89"/>
      <c r="CW4" s="89" t="s">
        <v>72</v>
      </c>
      <c r="CX4" s="89"/>
      <c r="CY4" s="89"/>
      <c r="CZ4" s="89"/>
      <c r="DA4" s="89"/>
      <c r="DB4" s="89"/>
      <c r="DC4" s="89"/>
      <c r="DD4" s="89"/>
      <c r="DE4" s="89"/>
      <c r="DF4" s="89"/>
      <c r="DG4" s="89"/>
      <c r="DH4" s="89" t="s">
        <v>73</v>
      </c>
      <c r="DI4" s="89"/>
      <c r="DJ4" s="89"/>
      <c r="DK4" s="89"/>
      <c r="DL4" s="89"/>
      <c r="DM4" s="89"/>
      <c r="DN4" s="89"/>
      <c r="DO4" s="89"/>
      <c r="DP4" s="89"/>
      <c r="DQ4" s="89"/>
      <c r="DR4" s="89"/>
      <c r="DS4" s="89" t="s">
        <v>74</v>
      </c>
      <c r="DT4" s="89"/>
      <c r="DU4" s="89"/>
      <c r="DV4" s="89"/>
      <c r="DW4" s="89"/>
      <c r="DX4" s="89"/>
      <c r="DY4" s="89"/>
      <c r="DZ4" s="89"/>
      <c r="EA4" s="89"/>
      <c r="EB4" s="89"/>
      <c r="EC4" s="89"/>
      <c r="ED4" s="89" t="s">
        <v>75</v>
      </c>
      <c r="EE4" s="89"/>
      <c r="EF4" s="89"/>
      <c r="EG4" s="89"/>
      <c r="EH4" s="89"/>
      <c r="EI4" s="89"/>
      <c r="EJ4" s="89"/>
      <c r="EK4" s="89"/>
      <c r="EL4" s="89"/>
      <c r="EM4" s="89"/>
      <c r="EN4" s="89"/>
    </row>
    <row r="5" spans="1:144">
      <c r="A5" s="28" t="s">
        <v>76</v>
      </c>
      <c r="B5" s="31"/>
      <c r="C5" s="31"/>
      <c r="D5" s="31"/>
      <c r="E5" s="31"/>
      <c r="F5" s="31"/>
      <c r="G5" s="31"/>
      <c r="H5" s="32" t="s">
        <v>77</v>
      </c>
      <c r="I5" s="32" t="s">
        <v>78</v>
      </c>
      <c r="J5" s="32" t="s">
        <v>79</v>
      </c>
      <c r="K5" s="32" t="s">
        <v>80</v>
      </c>
      <c r="L5" s="32" t="s">
        <v>81</v>
      </c>
      <c r="M5" s="32" t="s">
        <v>5</v>
      </c>
      <c r="N5" s="32" t="s">
        <v>82</v>
      </c>
      <c r="O5" s="32" t="s">
        <v>83</v>
      </c>
      <c r="P5" s="32" t="s">
        <v>84</v>
      </c>
      <c r="Q5" s="32" t="s">
        <v>85</v>
      </c>
      <c r="R5" s="32" t="s">
        <v>86</v>
      </c>
      <c r="S5" s="32" t="s">
        <v>87</v>
      </c>
      <c r="T5" s="32" t="s">
        <v>88</v>
      </c>
      <c r="U5" s="32" t="s">
        <v>89</v>
      </c>
      <c r="V5" s="32" t="s">
        <v>90</v>
      </c>
      <c r="W5" s="32" t="s">
        <v>91</v>
      </c>
      <c r="X5" s="32" t="s">
        <v>92</v>
      </c>
      <c r="Y5" s="32" t="s">
        <v>93</v>
      </c>
      <c r="Z5" s="32" t="s">
        <v>94</v>
      </c>
      <c r="AA5" s="32" t="s">
        <v>95</v>
      </c>
      <c r="AB5" s="32" t="s">
        <v>96</v>
      </c>
      <c r="AC5" s="32" t="s">
        <v>97</v>
      </c>
      <c r="AD5" s="32" t="s">
        <v>98</v>
      </c>
      <c r="AE5" s="32" t="s">
        <v>99</v>
      </c>
      <c r="AF5" s="32" t="s">
        <v>100</v>
      </c>
      <c r="AG5" s="32" t="s">
        <v>101</v>
      </c>
      <c r="AH5" s="32" t="s">
        <v>41</v>
      </c>
      <c r="AI5" s="32" t="s">
        <v>92</v>
      </c>
      <c r="AJ5" s="32" t="s">
        <v>93</v>
      </c>
      <c r="AK5" s="32" t="s">
        <v>94</v>
      </c>
      <c r="AL5" s="32" t="s">
        <v>95</v>
      </c>
      <c r="AM5" s="32" t="s">
        <v>96</v>
      </c>
      <c r="AN5" s="32" t="s">
        <v>97</v>
      </c>
      <c r="AO5" s="32" t="s">
        <v>98</v>
      </c>
      <c r="AP5" s="32" t="s">
        <v>99</v>
      </c>
      <c r="AQ5" s="32" t="s">
        <v>100</v>
      </c>
      <c r="AR5" s="32" t="s">
        <v>101</v>
      </c>
      <c r="AS5" s="32" t="s">
        <v>102</v>
      </c>
      <c r="AT5" s="32" t="s">
        <v>92</v>
      </c>
      <c r="AU5" s="32" t="s">
        <v>93</v>
      </c>
      <c r="AV5" s="32" t="s">
        <v>94</v>
      </c>
      <c r="AW5" s="32" t="s">
        <v>95</v>
      </c>
      <c r="AX5" s="32" t="s">
        <v>96</v>
      </c>
      <c r="AY5" s="32" t="s">
        <v>97</v>
      </c>
      <c r="AZ5" s="32" t="s">
        <v>98</v>
      </c>
      <c r="BA5" s="32" t="s">
        <v>99</v>
      </c>
      <c r="BB5" s="32" t="s">
        <v>100</v>
      </c>
      <c r="BC5" s="32" t="s">
        <v>101</v>
      </c>
      <c r="BD5" s="32" t="s">
        <v>102</v>
      </c>
      <c r="BE5" s="32" t="s">
        <v>92</v>
      </c>
      <c r="BF5" s="32" t="s">
        <v>93</v>
      </c>
      <c r="BG5" s="32" t="s">
        <v>94</v>
      </c>
      <c r="BH5" s="32" t="s">
        <v>95</v>
      </c>
      <c r="BI5" s="32" t="s">
        <v>96</v>
      </c>
      <c r="BJ5" s="32" t="s">
        <v>97</v>
      </c>
      <c r="BK5" s="32" t="s">
        <v>98</v>
      </c>
      <c r="BL5" s="32" t="s">
        <v>99</v>
      </c>
      <c r="BM5" s="32" t="s">
        <v>100</v>
      </c>
      <c r="BN5" s="32" t="s">
        <v>101</v>
      </c>
      <c r="BO5" s="32" t="s">
        <v>102</v>
      </c>
      <c r="BP5" s="32" t="s">
        <v>92</v>
      </c>
      <c r="BQ5" s="32" t="s">
        <v>93</v>
      </c>
      <c r="BR5" s="32" t="s">
        <v>94</v>
      </c>
      <c r="BS5" s="32" t="s">
        <v>95</v>
      </c>
      <c r="BT5" s="32" t="s">
        <v>96</v>
      </c>
      <c r="BU5" s="32" t="s">
        <v>97</v>
      </c>
      <c r="BV5" s="32" t="s">
        <v>98</v>
      </c>
      <c r="BW5" s="32" t="s">
        <v>99</v>
      </c>
      <c r="BX5" s="32" t="s">
        <v>100</v>
      </c>
      <c r="BY5" s="32" t="s">
        <v>101</v>
      </c>
      <c r="BZ5" s="32" t="s">
        <v>102</v>
      </c>
      <c r="CA5" s="32" t="s">
        <v>92</v>
      </c>
      <c r="CB5" s="32" t="s">
        <v>93</v>
      </c>
      <c r="CC5" s="32" t="s">
        <v>94</v>
      </c>
      <c r="CD5" s="32" t="s">
        <v>95</v>
      </c>
      <c r="CE5" s="32" t="s">
        <v>96</v>
      </c>
      <c r="CF5" s="32" t="s">
        <v>97</v>
      </c>
      <c r="CG5" s="32" t="s">
        <v>98</v>
      </c>
      <c r="CH5" s="32" t="s">
        <v>99</v>
      </c>
      <c r="CI5" s="32" t="s">
        <v>100</v>
      </c>
      <c r="CJ5" s="32" t="s">
        <v>101</v>
      </c>
      <c r="CK5" s="32" t="s">
        <v>102</v>
      </c>
      <c r="CL5" s="32" t="s">
        <v>92</v>
      </c>
      <c r="CM5" s="32" t="s">
        <v>93</v>
      </c>
      <c r="CN5" s="32" t="s">
        <v>94</v>
      </c>
      <c r="CO5" s="32" t="s">
        <v>95</v>
      </c>
      <c r="CP5" s="32" t="s">
        <v>96</v>
      </c>
      <c r="CQ5" s="32" t="s">
        <v>97</v>
      </c>
      <c r="CR5" s="32" t="s">
        <v>98</v>
      </c>
      <c r="CS5" s="32" t="s">
        <v>99</v>
      </c>
      <c r="CT5" s="32" t="s">
        <v>100</v>
      </c>
      <c r="CU5" s="32" t="s">
        <v>101</v>
      </c>
      <c r="CV5" s="32" t="s">
        <v>102</v>
      </c>
      <c r="CW5" s="32" t="s">
        <v>92</v>
      </c>
      <c r="CX5" s="32" t="s">
        <v>93</v>
      </c>
      <c r="CY5" s="32" t="s">
        <v>94</v>
      </c>
      <c r="CZ5" s="32" t="s">
        <v>95</v>
      </c>
      <c r="DA5" s="32" t="s">
        <v>96</v>
      </c>
      <c r="DB5" s="32" t="s">
        <v>97</v>
      </c>
      <c r="DC5" s="32" t="s">
        <v>98</v>
      </c>
      <c r="DD5" s="32" t="s">
        <v>99</v>
      </c>
      <c r="DE5" s="32" t="s">
        <v>100</v>
      </c>
      <c r="DF5" s="32" t="s">
        <v>101</v>
      </c>
      <c r="DG5" s="32" t="s">
        <v>102</v>
      </c>
      <c r="DH5" s="32" t="s">
        <v>92</v>
      </c>
      <c r="DI5" s="32" t="s">
        <v>93</v>
      </c>
      <c r="DJ5" s="32" t="s">
        <v>94</v>
      </c>
      <c r="DK5" s="32" t="s">
        <v>95</v>
      </c>
      <c r="DL5" s="32" t="s">
        <v>96</v>
      </c>
      <c r="DM5" s="32" t="s">
        <v>97</v>
      </c>
      <c r="DN5" s="32" t="s">
        <v>98</v>
      </c>
      <c r="DO5" s="32" t="s">
        <v>99</v>
      </c>
      <c r="DP5" s="32" t="s">
        <v>100</v>
      </c>
      <c r="DQ5" s="32" t="s">
        <v>101</v>
      </c>
      <c r="DR5" s="32" t="s">
        <v>102</v>
      </c>
      <c r="DS5" s="32" t="s">
        <v>92</v>
      </c>
      <c r="DT5" s="32" t="s">
        <v>93</v>
      </c>
      <c r="DU5" s="32" t="s">
        <v>94</v>
      </c>
      <c r="DV5" s="32" t="s">
        <v>95</v>
      </c>
      <c r="DW5" s="32" t="s">
        <v>96</v>
      </c>
      <c r="DX5" s="32" t="s">
        <v>97</v>
      </c>
      <c r="DY5" s="32" t="s">
        <v>98</v>
      </c>
      <c r="DZ5" s="32" t="s">
        <v>99</v>
      </c>
      <c r="EA5" s="32" t="s">
        <v>100</v>
      </c>
      <c r="EB5" s="32" t="s">
        <v>101</v>
      </c>
      <c r="EC5" s="32" t="s">
        <v>102</v>
      </c>
      <c r="ED5" s="32" t="s">
        <v>92</v>
      </c>
      <c r="EE5" s="32" t="s">
        <v>93</v>
      </c>
      <c r="EF5" s="32" t="s">
        <v>94</v>
      </c>
      <c r="EG5" s="32" t="s">
        <v>95</v>
      </c>
      <c r="EH5" s="32" t="s">
        <v>96</v>
      </c>
      <c r="EI5" s="32" t="s">
        <v>97</v>
      </c>
      <c r="EJ5" s="32" t="s">
        <v>98</v>
      </c>
      <c r="EK5" s="32" t="s">
        <v>99</v>
      </c>
      <c r="EL5" s="32" t="s">
        <v>100</v>
      </c>
      <c r="EM5" s="32" t="s">
        <v>101</v>
      </c>
      <c r="EN5" s="32" t="s">
        <v>102</v>
      </c>
    </row>
    <row r="6" spans="1:144" s="36" customFormat="1">
      <c r="A6" s="28" t="s">
        <v>103</v>
      </c>
      <c r="B6" s="33">
        <f>B7</f>
        <v>2017</v>
      </c>
      <c r="C6" s="33">
        <f t="shared" ref="C6:W6" si="3">C7</f>
        <v>73687</v>
      </c>
      <c r="D6" s="33">
        <f t="shared" si="3"/>
        <v>46</v>
      </c>
      <c r="E6" s="33">
        <f t="shared" si="3"/>
        <v>1</v>
      </c>
      <c r="F6" s="33">
        <f t="shared" si="3"/>
        <v>0</v>
      </c>
      <c r="G6" s="33">
        <f t="shared" si="3"/>
        <v>1</v>
      </c>
      <c r="H6" s="33" t="str">
        <f t="shared" si="3"/>
        <v>福島県　南会津町</v>
      </c>
      <c r="I6" s="33" t="str">
        <f t="shared" si="3"/>
        <v>法適用</v>
      </c>
      <c r="J6" s="33" t="str">
        <f t="shared" si="3"/>
        <v>水道事業</v>
      </c>
      <c r="K6" s="33" t="str">
        <f t="shared" si="3"/>
        <v>末端給水事業</v>
      </c>
      <c r="L6" s="33" t="str">
        <f t="shared" si="3"/>
        <v>A6</v>
      </c>
      <c r="M6" s="33" t="str">
        <f t="shared" si="3"/>
        <v>非設置</v>
      </c>
      <c r="N6" s="34" t="str">
        <f t="shared" si="3"/>
        <v>-</v>
      </c>
      <c r="O6" s="34">
        <f t="shared" si="3"/>
        <v>51.23</v>
      </c>
      <c r="P6" s="34">
        <f t="shared" si="3"/>
        <v>98.67</v>
      </c>
      <c r="Q6" s="34">
        <f t="shared" si="3"/>
        <v>4400</v>
      </c>
      <c r="R6" s="34">
        <f t="shared" si="3"/>
        <v>16077</v>
      </c>
      <c r="S6" s="34">
        <f t="shared" si="3"/>
        <v>886.47</v>
      </c>
      <c r="T6" s="34">
        <f t="shared" si="3"/>
        <v>18.14</v>
      </c>
      <c r="U6" s="34">
        <f t="shared" si="3"/>
        <v>15688</v>
      </c>
      <c r="V6" s="34">
        <f t="shared" si="3"/>
        <v>123.13</v>
      </c>
      <c r="W6" s="34">
        <f t="shared" si="3"/>
        <v>127.41</v>
      </c>
      <c r="X6" s="35">
        <f>IF(X7="",NA(),X7)</f>
        <v>102.56</v>
      </c>
      <c r="Y6" s="35">
        <f t="shared" ref="Y6:AG6" si="4">IF(Y7="",NA(),Y7)</f>
        <v>103.29</v>
      </c>
      <c r="Z6" s="35">
        <f t="shared" si="4"/>
        <v>103.81</v>
      </c>
      <c r="AA6" s="35">
        <f t="shared" si="4"/>
        <v>112.1</v>
      </c>
      <c r="AB6" s="35">
        <f t="shared" si="4"/>
        <v>110.25</v>
      </c>
      <c r="AC6" s="35">
        <f t="shared" si="4"/>
        <v>105.53</v>
      </c>
      <c r="AD6" s="35">
        <f t="shared" si="4"/>
        <v>107.2</v>
      </c>
      <c r="AE6" s="35">
        <f t="shared" si="4"/>
        <v>106.62</v>
      </c>
      <c r="AF6" s="35">
        <f t="shared" si="4"/>
        <v>107.95</v>
      </c>
      <c r="AG6" s="35">
        <f t="shared" si="4"/>
        <v>110.05</v>
      </c>
      <c r="AH6" s="34" t="str">
        <f>IF(AH7="","",IF(AH7="-","【-】","【"&amp;SUBSTITUTE(TEXT(AH7,"#,##0.00"),"-","△")&amp;"】"))</f>
        <v>【113.39】</v>
      </c>
      <c r="AI6" s="34">
        <f>IF(AI7="",NA(),AI7)</f>
        <v>0</v>
      </c>
      <c r="AJ6" s="34">
        <f t="shared" ref="AJ6:AR6" si="5">IF(AJ7="",NA(),AJ7)</f>
        <v>0</v>
      </c>
      <c r="AK6" s="34">
        <f t="shared" si="5"/>
        <v>0</v>
      </c>
      <c r="AL6" s="34">
        <f t="shared" si="5"/>
        <v>0</v>
      </c>
      <c r="AM6" s="34">
        <f t="shared" si="5"/>
        <v>0</v>
      </c>
      <c r="AN6" s="35">
        <f t="shared" si="5"/>
        <v>28.31</v>
      </c>
      <c r="AO6" s="35">
        <f t="shared" si="5"/>
        <v>13.46</v>
      </c>
      <c r="AP6" s="35">
        <f t="shared" si="5"/>
        <v>12.59</v>
      </c>
      <c r="AQ6" s="35">
        <f t="shared" si="5"/>
        <v>12.44</v>
      </c>
      <c r="AR6" s="35">
        <f t="shared" si="5"/>
        <v>2.64</v>
      </c>
      <c r="AS6" s="34" t="str">
        <f>IF(AS7="","",IF(AS7="-","【-】","【"&amp;SUBSTITUTE(TEXT(AS7,"#,##0.00"),"-","△")&amp;"】"))</f>
        <v>【0.85】</v>
      </c>
      <c r="AT6" s="35">
        <f>IF(AT7="",NA(),AT7)</f>
        <v>1131.33</v>
      </c>
      <c r="AU6" s="35">
        <f t="shared" ref="AU6:BC6" si="6">IF(AU7="",NA(),AU7)</f>
        <v>1755.6</v>
      </c>
      <c r="AV6" s="35">
        <f t="shared" si="6"/>
        <v>3530.44</v>
      </c>
      <c r="AW6" s="35">
        <f t="shared" si="6"/>
        <v>246.52</v>
      </c>
      <c r="AX6" s="35">
        <f t="shared" si="6"/>
        <v>103.84</v>
      </c>
      <c r="AY6" s="35">
        <f t="shared" si="6"/>
        <v>1164.51</v>
      </c>
      <c r="AZ6" s="35">
        <f t="shared" si="6"/>
        <v>434.72</v>
      </c>
      <c r="BA6" s="35">
        <f t="shared" si="6"/>
        <v>416.14</v>
      </c>
      <c r="BB6" s="35">
        <f t="shared" si="6"/>
        <v>371.89</v>
      </c>
      <c r="BC6" s="35">
        <f t="shared" si="6"/>
        <v>359.47</v>
      </c>
      <c r="BD6" s="34" t="str">
        <f>IF(BD7="","",IF(BD7="-","【-】","【"&amp;SUBSTITUTE(TEXT(BD7,"#,##0.00"),"-","△")&amp;"】"))</f>
        <v>【264.34】</v>
      </c>
      <c r="BE6" s="35">
        <f>IF(BE7="",NA(),BE7)</f>
        <v>809.25</v>
      </c>
      <c r="BF6" s="35">
        <f t="shared" ref="BF6:BN6" si="7">IF(BF7="",NA(),BF7)</f>
        <v>842.75</v>
      </c>
      <c r="BG6" s="35">
        <f t="shared" si="7"/>
        <v>809.41</v>
      </c>
      <c r="BH6" s="35">
        <f t="shared" si="7"/>
        <v>737.43</v>
      </c>
      <c r="BI6" s="35">
        <f t="shared" si="7"/>
        <v>948.03</v>
      </c>
      <c r="BJ6" s="35">
        <f t="shared" si="7"/>
        <v>498.27</v>
      </c>
      <c r="BK6" s="35">
        <f t="shared" si="7"/>
        <v>495.76</v>
      </c>
      <c r="BL6" s="35">
        <f t="shared" si="7"/>
        <v>487.22</v>
      </c>
      <c r="BM6" s="35">
        <f t="shared" si="7"/>
        <v>483.11</v>
      </c>
      <c r="BN6" s="35">
        <f t="shared" si="7"/>
        <v>401.79</v>
      </c>
      <c r="BO6" s="34" t="str">
        <f>IF(BO7="","",IF(BO7="-","【-】","【"&amp;SUBSTITUTE(TEXT(BO7,"#,##0.00"),"-","△")&amp;"】"))</f>
        <v>【274.27】</v>
      </c>
      <c r="BP6" s="35">
        <f>IF(BP7="",NA(),BP7)</f>
        <v>95.52</v>
      </c>
      <c r="BQ6" s="35">
        <f t="shared" ref="BQ6:BY6" si="8">IF(BQ7="",NA(),BQ7)</f>
        <v>97.3</v>
      </c>
      <c r="BR6" s="35">
        <f t="shared" si="8"/>
        <v>99.63</v>
      </c>
      <c r="BS6" s="35">
        <f t="shared" si="8"/>
        <v>109.06</v>
      </c>
      <c r="BT6" s="35">
        <f t="shared" si="8"/>
        <v>98.52</v>
      </c>
      <c r="BU6" s="35">
        <f t="shared" si="8"/>
        <v>90.64</v>
      </c>
      <c r="BV6" s="35">
        <f t="shared" si="8"/>
        <v>93.66</v>
      </c>
      <c r="BW6" s="35">
        <f t="shared" si="8"/>
        <v>92.76</v>
      </c>
      <c r="BX6" s="35">
        <f t="shared" si="8"/>
        <v>93.28</v>
      </c>
      <c r="BY6" s="35">
        <f t="shared" si="8"/>
        <v>100.12</v>
      </c>
      <c r="BZ6" s="34" t="str">
        <f>IF(BZ7="","",IF(BZ7="-","【-】","【"&amp;SUBSTITUTE(TEXT(BZ7,"#,##0.00"),"-","△")&amp;"】"))</f>
        <v>【104.36】</v>
      </c>
      <c r="CA6" s="35">
        <f>IF(CA7="",NA(),CA7)</f>
        <v>229.05</v>
      </c>
      <c r="CB6" s="35">
        <f t="shared" ref="CB6:CJ6" si="9">IF(CB7="",NA(),CB7)</f>
        <v>217.16</v>
      </c>
      <c r="CC6" s="35">
        <f t="shared" si="9"/>
        <v>210.97</v>
      </c>
      <c r="CD6" s="35">
        <f t="shared" si="9"/>
        <v>203.36</v>
      </c>
      <c r="CE6" s="35">
        <f t="shared" si="9"/>
        <v>231.22</v>
      </c>
      <c r="CF6" s="35">
        <f t="shared" si="9"/>
        <v>213.52</v>
      </c>
      <c r="CG6" s="35">
        <f t="shared" si="9"/>
        <v>208.21</v>
      </c>
      <c r="CH6" s="35">
        <f t="shared" si="9"/>
        <v>208.67</v>
      </c>
      <c r="CI6" s="35">
        <f t="shared" si="9"/>
        <v>208.29</v>
      </c>
      <c r="CJ6" s="35">
        <f t="shared" si="9"/>
        <v>174.97</v>
      </c>
      <c r="CK6" s="34" t="str">
        <f>IF(CK7="","",IF(CK7="-","【-】","【"&amp;SUBSTITUTE(TEXT(CK7,"#,##0.00"),"-","△")&amp;"】"))</f>
        <v>【165.71】</v>
      </c>
      <c r="CL6" s="35">
        <f>IF(CL7="",NA(),CL7)</f>
        <v>55.24</v>
      </c>
      <c r="CM6" s="35">
        <f t="shared" ref="CM6:CU6" si="10">IF(CM7="",NA(),CM7)</f>
        <v>55.41</v>
      </c>
      <c r="CN6" s="35">
        <f t="shared" si="10"/>
        <v>65.290000000000006</v>
      </c>
      <c r="CO6" s="35">
        <f t="shared" si="10"/>
        <v>63.36</v>
      </c>
      <c r="CP6" s="35">
        <f t="shared" si="10"/>
        <v>38.96</v>
      </c>
      <c r="CQ6" s="35">
        <f t="shared" si="10"/>
        <v>49.77</v>
      </c>
      <c r="CR6" s="35">
        <f t="shared" si="10"/>
        <v>49.22</v>
      </c>
      <c r="CS6" s="35">
        <f t="shared" si="10"/>
        <v>49.08</v>
      </c>
      <c r="CT6" s="35">
        <f t="shared" si="10"/>
        <v>49.32</v>
      </c>
      <c r="CU6" s="35">
        <f t="shared" si="10"/>
        <v>55.63</v>
      </c>
      <c r="CV6" s="34" t="str">
        <f>IF(CV7="","",IF(CV7="-","【-】","【"&amp;SUBSTITUTE(TEXT(CV7,"#,##0.00"),"-","△")&amp;"】"))</f>
        <v>【60.41】</v>
      </c>
      <c r="CW6" s="35">
        <f>IF(CW7="",NA(),CW7)</f>
        <v>82.5</v>
      </c>
      <c r="CX6" s="35">
        <f t="shared" ref="CX6:DF6" si="11">IF(CX7="",NA(),CX7)</f>
        <v>82.38</v>
      </c>
      <c r="CY6" s="35">
        <f t="shared" si="11"/>
        <v>71.040000000000006</v>
      </c>
      <c r="CZ6" s="35">
        <f t="shared" si="11"/>
        <v>74.13</v>
      </c>
      <c r="DA6" s="35">
        <f t="shared" si="11"/>
        <v>74.680000000000007</v>
      </c>
      <c r="DB6" s="35">
        <f t="shared" si="11"/>
        <v>79.98</v>
      </c>
      <c r="DC6" s="35">
        <f t="shared" si="11"/>
        <v>79.48</v>
      </c>
      <c r="DD6" s="35">
        <f t="shared" si="11"/>
        <v>79.3</v>
      </c>
      <c r="DE6" s="35">
        <f t="shared" si="11"/>
        <v>79.34</v>
      </c>
      <c r="DF6" s="35">
        <f t="shared" si="11"/>
        <v>82.04</v>
      </c>
      <c r="DG6" s="34" t="str">
        <f>IF(DG7="","",IF(DG7="-","【-】","【"&amp;SUBSTITUTE(TEXT(DG7,"#,##0.00"),"-","△")&amp;"】"))</f>
        <v>【89.93】</v>
      </c>
      <c r="DH6" s="35">
        <f>IF(DH7="",NA(),DH7)</f>
        <v>38.26</v>
      </c>
      <c r="DI6" s="35">
        <f t="shared" ref="DI6:DQ6" si="12">IF(DI7="",NA(),DI7)</f>
        <v>45.01</v>
      </c>
      <c r="DJ6" s="35">
        <f t="shared" si="12"/>
        <v>46.64</v>
      </c>
      <c r="DK6" s="35">
        <f t="shared" si="12"/>
        <v>48.27</v>
      </c>
      <c r="DL6" s="35">
        <f t="shared" si="12"/>
        <v>49.54</v>
      </c>
      <c r="DM6" s="35">
        <f t="shared" si="12"/>
        <v>36.43</v>
      </c>
      <c r="DN6" s="35">
        <f t="shared" si="12"/>
        <v>46.12</v>
      </c>
      <c r="DO6" s="35">
        <f t="shared" si="12"/>
        <v>47.44</v>
      </c>
      <c r="DP6" s="35">
        <f t="shared" si="12"/>
        <v>48.3</v>
      </c>
      <c r="DQ6" s="35">
        <f t="shared" si="12"/>
        <v>48.05</v>
      </c>
      <c r="DR6" s="34" t="str">
        <f>IF(DR7="","",IF(DR7="-","【-】","【"&amp;SUBSTITUTE(TEXT(DR7,"#,##0.00"),"-","△")&amp;"】"))</f>
        <v>【48.12】</v>
      </c>
      <c r="DS6" s="34">
        <f>IF(DS7="",NA(),DS7)</f>
        <v>0</v>
      </c>
      <c r="DT6" s="34">
        <f t="shared" ref="DT6:EB6" si="13">IF(DT7="",NA(),DT7)</f>
        <v>0</v>
      </c>
      <c r="DU6" s="34">
        <f t="shared" si="13"/>
        <v>0</v>
      </c>
      <c r="DV6" s="34">
        <f t="shared" si="13"/>
        <v>0</v>
      </c>
      <c r="DW6" s="35">
        <f t="shared" si="13"/>
        <v>22.54</v>
      </c>
      <c r="DX6" s="35">
        <f t="shared" si="13"/>
        <v>8.7200000000000006</v>
      </c>
      <c r="DY6" s="35">
        <f t="shared" si="13"/>
        <v>9.86</v>
      </c>
      <c r="DZ6" s="35">
        <f t="shared" si="13"/>
        <v>11.16</v>
      </c>
      <c r="EA6" s="35">
        <f t="shared" si="13"/>
        <v>12.43</v>
      </c>
      <c r="EB6" s="35">
        <f t="shared" si="13"/>
        <v>13.39</v>
      </c>
      <c r="EC6" s="34" t="str">
        <f>IF(EC7="","",IF(EC7="-","【-】","【"&amp;SUBSTITUTE(TEXT(EC7,"#,##0.00"),"-","△")&amp;"】"))</f>
        <v>【15.89】</v>
      </c>
      <c r="ED6" s="35">
        <f>IF(ED7="",NA(),ED7)</f>
        <v>1.81</v>
      </c>
      <c r="EE6" s="35">
        <f t="shared" ref="EE6:EM6" si="14">IF(EE7="",NA(),EE7)</f>
        <v>2.42</v>
      </c>
      <c r="EF6" s="35">
        <f t="shared" si="14"/>
        <v>0.4</v>
      </c>
      <c r="EG6" s="35">
        <f t="shared" si="14"/>
        <v>0.4</v>
      </c>
      <c r="EH6" s="35">
        <f t="shared" si="14"/>
        <v>2.3199999999999998</v>
      </c>
      <c r="EI6" s="35">
        <f t="shared" si="14"/>
        <v>0.64</v>
      </c>
      <c r="EJ6" s="35">
        <f t="shared" si="14"/>
        <v>0.56000000000000005</v>
      </c>
      <c r="EK6" s="35">
        <f t="shared" si="14"/>
        <v>0.65</v>
      </c>
      <c r="EL6" s="35">
        <f t="shared" si="14"/>
        <v>0.46</v>
      </c>
      <c r="EM6" s="35">
        <f t="shared" si="14"/>
        <v>0.54</v>
      </c>
      <c r="EN6" s="34" t="str">
        <f>IF(EN7="","",IF(EN7="-","【-】","【"&amp;SUBSTITUTE(TEXT(EN7,"#,##0.00"),"-","△")&amp;"】"))</f>
        <v>【0.69】</v>
      </c>
    </row>
    <row r="7" spans="1:144" s="36" customFormat="1">
      <c r="A7" s="28"/>
      <c r="B7" s="37">
        <v>2017</v>
      </c>
      <c r="C7" s="37">
        <v>73687</v>
      </c>
      <c r="D7" s="37">
        <v>46</v>
      </c>
      <c r="E7" s="37">
        <v>1</v>
      </c>
      <c r="F7" s="37">
        <v>0</v>
      </c>
      <c r="G7" s="37">
        <v>1</v>
      </c>
      <c r="H7" s="37" t="s">
        <v>104</v>
      </c>
      <c r="I7" s="37" t="s">
        <v>105</v>
      </c>
      <c r="J7" s="37" t="s">
        <v>106</v>
      </c>
      <c r="K7" s="37" t="s">
        <v>107</v>
      </c>
      <c r="L7" s="37" t="s">
        <v>108</v>
      </c>
      <c r="M7" s="37" t="s">
        <v>115</v>
      </c>
      <c r="N7" s="38" t="s">
        <v>109</v>
      </c>
      <c r="O7" s="38">
        <v>51.23</v>
      </c>
      <c r="P7" s="38">
        <v>98.67</v>
      </c>
      <c r="Q7" s="38">
        <v>4400</v>
      </c>
      <c r="R7" s="38">
        <v>16077</v>
      </c>
      <c r="S7" s="38">
        <v>886.47</v>
      </c>
      <c r="T7" s="38">
        <v>18.14</v>
      </c>
      <c r="U7" s="38">
        <v>15688</v>
      </c>
      <c r="V7" s="38">
        <v>123.13</v>
      </c>
      <c r="W7" s="38">
        <v>127.41</v>
      </c>
      <c r="X7" s="38">
        <v>102.56</v>
      </c>
      <c r="Y7" s="38">
        <v>103.29</v>
      </c>
      <c r="Z7" s="38">
        <v>103.81</v>
      </c>
      <c r="AA7" s="38">
        <v>112.1</v>
      </c>
      <c r="AB7" s="38">
        <v>110.25</v>
      </c>
      <c r="AC7" s="38">
        <v>105.53</v>
      </c>
      <c r="AD7" s="38">
        <v>107.2</v>
      </c>
      <c r="AE7" s="38">
        <v>106.62</v>
      </c>
      <c r="AF7" s="38">
        <v>107.95</v>
      </c>
      <c r="AG7" s="38">
        <v>110.05</v>
      </c>
      <c r="AH7" s="38">
        <v>113.39</v>
      </c>
      <c r="AI7" s="38">
        <v>0</v>
      </c>
      <c r="AJ7" s="38">
        <v>0</v>
      </c>
      <c r="AK7" s="38">
        <v>0</v>
      </c>
      <c r="AL7" s="38">
        <v>0</v>
      </c>
      <c r="AM7" s="38">
        <v>0</v>
      </c>
      <c r="AN7" s="38">
        <v>28.31</v>
      </c>
      <c r="AO7" s="38">
        <v>13.46</v>
      </c>
      <c r="AP7" s="38">
        <v>12.59</v>
      </c>
      <c r="AQ7" s="38">
        <v>12.44</v>
      </c>
      <c r="AR7" s="38">
        <v>2.64</v>
      </c>
      <c r="AS7" s="38">
        <v>0.85</v>
      </c>
      <c r="AT7" s="38">
        <v>1131.33</v>
      </c>
      <c r="AU7" s="38">
        <v>1755.6</v>
      </c>
      <c r="AV7" s="38">
        <v>3530.44</v>
      </c>
      <c r="AW7" s="38">
        <v>246.52</v>
      </c>
      <c r="AX7" s="38">
        <v>103.84</v>
      </c>
      <c r="AY7" s="38">
        <v>1164.51</v>
      </c>
      <c r="AZ7" s="38">
        <v>434.72</v>
      </c>
      <c r="BA7" s="38">
        <v>416.14</v>
      </c>
      <c r="BB7" s="38">
        <v>371.89</v>
      </c>
      <c r="BC7" s="38">
        <v>359.47</v>
      </c>
      <c r="BD7" s="38">
        <v>264.33999999999997</v>
      </c>
      <c r="BE7" s="38">
        <v>809.25</v>
      </c>
      <c r="BF7" s="38">
        <v>842.75</v>
      </c>
      <c r="BG7" s="38">
        <v>809.41</v>
      </c>
      <c r="BH7" s="38">
        <v>737.43</v>
      </c>
      <c r="BI7" s="38">
        <v>948.03</v>
      </c>
      <c r="BJ7" s="38">
        <v>498.27</v>
      </c>
      <c r="BK7" s="38">
        <v>495.76</v>
      </c>
      <c r="BL7" s="38">
        <v>487.22</v>
      </c>
      <c r="BM7" s="38">
        <v>483.11</v>
      </c>
      <c r="BN7" s="38">
        <v>401.79</v>
      </c>
      <c r="BO7" s="38">
        <v>274.27</v>
      </c>
      <c r="BP7" s="38">
        <v>95.52</v>
      </c>
      <c r="BQ7" s="38">
        <v>97.3</v>
      </c>
      <c r="BR7" s="38">
        <v>99.63</v>
      </c>
      <c r="BS7" s="38">
        <v>109.06</v>
      </c>
      <c r="BT7" s="38">
        <v>98.52</v>
      </c>
      <c r="BU7" s="38">
        <v>90.64</v>
      </c>
      <c r="BV7" s="38">
        <v>93.66</v>
      </c>
      <c r="BW7" s="38">
        <v>92.76</v>
      </c>
      <c r="BX7" s="38">
        <v>93.28</v>
      </c>
      <c r="BY7" s="38">
        <v>100.12</v>
      </c>
      <c r="BZ7" s="38">
        <v>104.36</v>
      </c>
      <c r="CA7" s="38">
        <v>229.05</v>
      </c>
      <c r="CB7" s="38">
        <v>217.16</v>
      </c>
      <c r="CC7" s="38">
        <v>210.97</v>
      </c>
      <c r="CD7" s="38">
        <v>203.36</v>
      </c>
      <c r="CE7" s="38">
        <v>231.22</v>
      </c>
      <c r="CF7" s="38">
        <v>213.52</v>
      </c>
      <c r="CG7" s="38">
        <v>208.21</v>
      </c>
      <c r="CH7" s="38">
        <v>208.67</v>
      </c>
      <c r="CI7" s="38">
        <v>208.29</v>
      </c>
      <c r="CJ7" s="38">
        <v>174.97</v>
      </c>
      <c r="CK7" s="38">
        <v>165.71</v>
      </c>
      <c r="CL7" s="38">
        <v>55.24</v>
      </c>
      <c r="CM7" s="38">
        <v>55.41</v>
      </c>
      <c r="CN7" s="38">
        <v>65.290000000000006</v>
      </c>
      <c r="CO7" s="38">
        <v>63.36</v>
      </c>
      <c r="CP7" s="38">
        <v>38.96</v>
      </c>
      <c r="CQ7" s="38">
        <v>49.77</v>
      </c>
      <c r="CR7" s="38">
        <v>49.22</v>
      </c>
      <c r="CS7" s="38">
        <v>49.08</v>
      </c>
      <c r="CT7" s="38">
        <v>49.32</v>
      </c>
      <c r="CU7" s="38">
        <v>55.63</v>
      </c>
      <c r="CV7" s="38">
        <v>60.41</v>
      </c>
      <c r="CW7" s="38">
        <v>82.5</v>
      </c>
      <c r="CX7" s="38">
        <v>82.38</v>
      </c>
      <c r="CY7" s="38">
        <v>71.040000000000006</v>
      </c>
      <c r="CZ7" s="38">
        <v>74.13</v>
      </c>
      <c r="DA7" s="38">
        <v>74.680000000000007</v>
      </c>
      <c r="DB7" s="38">
        <v>79.98</v>
      </c>
      <c r="DC7" s="38">
        <v>79.48</v>
      </c>
      <c r="DD7" s="38">
        <v>79.3</v>
      </c>
      <c r="DE7" s="38">
        <v>79.34</v>
      </c>
      <c r="DF7" s="38">
        <v>82.04</v>
      </c>
      <c r="DG7" s="38">
        <v>89.93</v>
      </c>
      <c r="DH7" s="38">
        <v>38.26</v>
      </c>
      <c r="DI7" s="38">
        <v>45.01</v>
      </c>
      <c r="DJ7" s="38">
        <v>46.64</v>
      </c>
      <c r="DK7" s="38">
        <v>48.27</v>
      </c>
      <c r="DL7" s="38">
        <v>49.54</v>
      </c>
      <c r="DM7" s="38">
        <v>36.43</v>
      </c>
      <c r="DN7" s="38">
        <v>46.12</v>
      </c>
      <c r="DO7" s="38">
        <v>47.44</v>
      </c>
      <c r="DP7" s="38">
        <v>48.3</v>
      </c>
      <c r="DQ7" s="38">
        <v>48.05</v>
      </c>
      <c r="DR7" s="38">
        <v>48.12</v>
      </c>
      <c r="DS7" s="38">
        <v>0</v>
      </c>
      <c r="DT7" s="38">
        <v>0</v>
      </c>
      <c r="DU7" s="38">
        <v>0</v>
      </c>
      <c r="DV7" s="38">
        <v>0</v>
      </c>
      <c r="DW7" s="38">
        <v>22.54</v>
      </c>
      <c r="DX7" s="38">
        <v>8.7200000000000006</v>
      </c>
      <c r="DY7" s="38">
        <v>9.86</v>
      </c>
      <c r="DZ7" s="38">
        <v>11.16</v>
      </c>
      <c r="EA7" s="38">
        <v>12.43</v>
      </c>
      <c r="EB7" s="38">
        <v>13.39</v>
      </c>
      <c r="EC7" s="38">
        <v>15.89</v>
      </c>
      <c r="ED7" s="38">
        <v>1.81</v>
      </c>
      <c r="EE7" s="38">
        <v>2.42</v>
      </c>
      <c r="EF7" s="38">
        <v>0.4</v>
      </c>
      <c r="EG7" s="38">
        <v>0.4</v>
      </c>
      <c r="EH7" s="38">
        <v>2.3199999999999998</v>
      </c>
      <c r="EI7" s="38">
        <v>0.64</v>
      </c>
      <c r="EJ7" s="38">
        <v>0.56000000000000005</v>
      </c>
      <c r="EK7" s="38">
        <v>0.65</v>
      </c>
      <c r="EL7" s="38">
        <v>0.46</v>
      </c>
      <c r="EM7" s="38">
        <v>0.54</v>
      </c>
      <c r="EN7" s="38">
        <v>0.69</v>
      </c>
    </row>
    <row r="8" spans="1:144">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c r="A9" s="41"/>
      <c r="B9" s="41" t="s">
        <v>110</v>
      </c>
      <c r="C9" s="41" t="s">
        <v>111</v>
      </c>
      <c r="D9" s="41" t="s">
        <v>112</v>
      </c>
      <c r="E9" s="41" t="s">
        <v>113</v>
      </c>
      <c r="F9" s="41" t="s">
        <v>114</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安藤　貴之</cp:lastModifiedBy>
  <dcterms:modified xsi:type="dcterms:W3CDTF">2019-01-22T02:20:24Z</dcterms:modified>
</cp:coreProperties>
</file>