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W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<sst xmlns="http://schemas.openxmlformats.org/spreadsheetml/2006/main" count="232" uniqueCount="120">
  <si>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</si>
  <si>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</si>
  <si>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</si>
  <si>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</si>
  <si>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</si>
  <si>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</si>
  <si>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</si>
  <si>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</si>
  <si>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</si>
  <si>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</si>
  <si>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</si>
  <si>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</si>
  <si>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</si>
  <si>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</si>
  <si>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</si>
  <si>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</si>
  <si>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</si>
  <si>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</si>
  <si>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</si>
  <si>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</si>
  <si>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</si>
  <si>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</si>
  <si>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</si>
  <si>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</si>
  <si>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</si>
  <si>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</si>
  <si>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</si>
  <si>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</si>
  <si>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</si>
  <si>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</si>
  <si>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</si>
  <si>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</si>
  <si>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</si>
  <si>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</si>
  <si>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</si>
  <si>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</si>
  <si>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</si>
  <si>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</si>
  <si>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</si>
  <si>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</si>
  <si>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</si>
  <si>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</si>
  <si>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</si>
  <si>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</si>
  <si>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</si>
  <si>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</si>
  <si>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</si>
  <si>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</si>
  <si>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</si>
  <si>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</si>
  <si>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</si>
  <si>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</si>
  <si>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</si>
  <si>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</si>
  <si>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</si>
  <si>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</si>
  <si>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</si>
  <si>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</si>
  <si>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</si>
  <si>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</si>
  <si>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</si>
  <si>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</si>
  <si>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</si>
  <si>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</si>
  <si>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</si>
  <si>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</si>
  <si>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</si>
  <si>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</si>
  <si>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</si>
  <si>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</si>
  <si>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</si>
  <si>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</si>
  <si>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</si>
  <si>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</si>
  <si>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</si>
  <si>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</si>
  <si>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</si>
  <si>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</si>
  <si>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</si>
  <si>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</si>
  <si>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</si>
  <si>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</si>
  <si>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</si>
  <si>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</si>
  <si>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</si>
  <si>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</si>
  <si>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</si>
  <si>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</si>
  <si>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</si>
  <si>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</si>
  <si>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</si>
  <si>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</si>
  <si>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</si>
  <si>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</si>
  <si>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</si>
  <si>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</si>
  <si>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</si>
  <si>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</si>
  <si>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</si>
  <si>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</si>
  <si>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</si>
  <si>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</si>
  <si>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</si>
  <si>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</si>
  <si>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</si>
  <si>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</si>
  <si>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</si>
  <si>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</si>
  <si>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</si>
  <si>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</si>
  <si>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</si>
  <si>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</si>
  <si>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</si>
  <si>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</si>
  <si>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</si>
  <si>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</si>
  <si>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</si>
  <si>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xml:space="preserve">■有形固定資産減価償却率は、全国平均値とほぼ同程度でありますが、年々増加しており、資産の老朽化が進んでいます。
■管路経年化率は、類似団体平均値及び全国平均値を下回っており、老朽水準は低いものと考えられます。
■管路更新率は、計画的な整備が必要であると読みとれます。当町では、浄水場施設の老朽化に伴う第５次拡張事業を優先して取り組んでいることから、近年、更新事業を見合わせていますが、計画的な整備推進が必要であることから、財政計画を含めた早急な対応を検討していく必要があります。アセットマネジメント（資産管理）への取組みなど計画的な管路の改良、更新を図っていく必要があります。
</t>
    <rPh sb="1" eb="3">
      <t>ユウケイ</t>
    </rPh>
    <rPh sb="3" eb="7">
      <t>コテイシサン</t>
    </rPh>
    <rPh sb="7" eb="9">
      <t>ゲンカ</t>
    </rPh>
    <rPh sb="9" eb="11">
      <t>ショウキャク</t>
    </rPh>
    <rPh sb="11" eb="12">
      <t>リツ</t>
    </rPh>
    <rPh sb="14" eb="16">
      <t>ゼンコク</t>
    </rPh>
    <rPh sb="16" eb="19">
      <t>ヘイキンチ</t>
    </rPh>
    <rPh sb="22" eb="25">
      <t>ドウテイド</t>
    </rPh>
    <rPh sb="32" eb="34">
      <t>ネンネン</t>
    </rPh>
    <rPh sb="34" eb="36">
      <t>ゾウカ</t>
    </rPh>
    <rPh sb="41" eb="43">
      <t>シサン</t>
    </rPh>
    <rPh sb="44" eb="47">
      <t>ロウキュウカ</t>
    </rPh>
    <rPh sb="48" eb="49">
      <t>スス</t>
    </rPh>
    <rPh sb="57" eb="59">
      <t>カンロ</t>
    </rPh>
    <rPh sb="59" eb="61">
      <t>ケイネン</t>
    </rPh>
    <rPh sb="61" eb="62">
      <t>カ</t>
    </rPh>
    <rPh sb="62" eb="63">
      <t>リツ</t>
    </rPh>
    <rPh sb="65" eb="67">
      <t>ルイジ</t>
    </rPh>
    <rPh sb="67" eb="69">
      <t>ダンタイ</t>
    </rPh>
    <rPh sb="69" eb="72">
      <t>ヘイキンチ</t>
    </rPh>
    <rPh sb="72" eb="73">
      <t>オヨ</t>
    </rPh>
    <rPh sb="74" eb="76">
      <t>ゼンコク</t>
    </rPh>
    <rPh sb="76" eb="79">
      <t>ヘイキンチ</t>
    </rPh>
    <rPh sb="80" eb="82">
      <t>シタマワ</t>
    </rPh>
    <rPh sb="87" eb="89">
      <t>ロウキュウ</t>
    </rPh>
    <rPh sb="89" eb="91">
      <t>スイジュン</t>
    </rPh>
    <rPh sb="92" eb="93">
      <t>ヒク</t>
    </rPh>
    <rPh sb="97" eb="98">
      <t>カンガ</t>
    </rPh>
    <rPh sb="106" eb="108">
      <t>カンロ</t>
    </rPh>
    <rPh sb="108" eb="110">
      <t>コウシン</t>
    </rPh>
    <rPh sb="110" eb="111">
      <t>リツ</t>
    </rPh>
    <rPh sb="174" eb="176">
      <t>キンネン</t>
    </rPh>
    <rPh sb="250" eb="252">
      <t>シサン</t>
    </rPh>
    <rPh sb="252" eb="254">
      <t>カンリ</t>
    </rPh>
    <rPh sb="257" eb="259">
      <t>トリクミ</t>
    </rPh>
    <rPh sb="262" eb="264">
      <t>ケイカク</t>
    </rPh>
    <rPh sb="264" eb="265">
      <t>テキ</t>
    </rPh>
    <rPh sb="266" eb="268">
      <t>カンロ</t>
    </rPh>
    <rPh sb="269" eb="271">
      <t>カイリョウ</t>
    </rPh>
    <rPh sb="272" eb="274">
      <t>コウシン</t>
    </rPh>
    <rPh sb="275" eb="276">
      <t>ハカ</t>
    </rPh>
    <rPh sb="280" eb="282">
      <t>ヒツヨウ</t>
    </rPh>
    <phoneticPr fontId="4"/>
  </si>
  <si>
    <t>■経常収支比率及び料金回収率は、１００％を超え、全国平均値を上回っており、健全な事業運営を実施しています。これも料金改定によるものが大きな要因と考えられます。
■経常利益は、黒字経営を継続しており、累積欠損金比率は０％で、欠損金は発生していません。
■流動比率は、類似団体平均値を上回っていますが、短期的な債務に対する支払能力は有しています。
■企業債残高に対しては、類似団体平均値を大きく上回っております。現在進行中の第５次拡張事業への取組みにより建設改良費が年々増加するため、今後も企業債の発行額が大きくなることから、企業債残高は増加の一途となります。企業債発行額の抑制、残高の縮減を図る意味でも財源確保に努めていきます。
■給水原価は、全国平均値を上回っており、給水コストが高いものと考えられますが、施設の劣化等による修繕費用によるものです。
■施設利用率が類似団体平均値を下回っており、稼働率が低いことを表しており、現有施設の修繕など施設の効率的な運用を図っていきます。
■有収率は全国平均値を大きく下回っており、低い水準にあります。収益に結びつく水量の確保に向けては、漏水調査の実施や修繕を実施しておりますが、維持管理を含め適正な経営運営により効率性を確保していく必要があります。
■上水道第５次拡張事業の推進、既存施設の経年劣化、老朽化等に伴う維持管理費が嵩んでおり、費用増加につながっています。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t>
    <rPh sb="1" eb="3">
      <t>ケイジョウ</t>
    </rPh>
    <rPh sb="3" eb="5">
      <t>シュウシ</t>
    </rPh>
    <rPh sb="5" eb="7">
      <t>ヒリツ</t>
    </rPh>
    <rPh sb="7" eb="8">
      <t>オヨ</t>
    </rPh>
    <rPh sb="9" eb="11">
      <t>リョウキン</t>
    </rPh>
    <rPh sb="11" eb="14">
      <t>カイシュウリツ</t>
    </rPh>
    <rPh sb="21" eb="22">
      <t>コ</t>
    </rPh>
    <rPh sb="24" eb="26">
      <t>ゼンコク</t>
    </rPh>
    <rPh sb="26" eb="29">
      <t>ヘイキンチ</t>
    </rPh>
    <rPh sb="30" eb="32">
      <t>ウワマワ</t>
    </rPh>
    <rPh sb="37" eb="39">
      <t>ケンゼン</t>
    </rPh>
    <rPh sb="40" eb="42">
      <t>ジギョウ</t>
    </rPh>
    <rPh sb="42" eb="44">
      <t>ウンエイ</t>
    </rPh>
    <rPh sb="45" eb="47">
      <t>ジッシ</t>
    </rPh>
    <rPh sb="81" eb="83">
      <t>ケイジョウ</t>
    </rPh>
    <rPh sb="83" eb="85">
      <t>リエキ</t>
    </rPh>
    <rPh sb="87" eb="89">
      <t>クロジ</t>
    </rPh>
    <rPh sb="89" eb="91">
      <t>ケイエイ</t>
    </rPh>
    <rPh sb="92" eb="94">
      <t>ケイゾク</t>
    </rPh>
    <rPh sb="111" eb="114">
      <t>ケッソンキン</t>
    </rPh>
    <rPh sb="115" eb="117">
      <t>ハッセイ</t>
    </rPh>
    <rPh sb="126" eb="128">
      <t>リュウドウ</t>
    </rPh>
    <rPh sb="128" eb="130">
      <t>ヒリツ</t>
    </rPh>
    <rPh sb="132" eb="134">
      <t>ルイジ</t>
    </rPh>
    <rPh sb="134" eb="136">
      <t>ダンタイ</t>
    </rPh>
    <rPh sb="136" eb="139">
      <t>ヘイキンチ</t>
    </rPh>
    <rPh sb="140" eb="142">
      <t>ウワマワ</t>
    </rPh>
    <rPh sb="149" eb="151">
      <t>タンキ</t>
    </rPh>
    <rPh sb="151" eb="152">
      <t>テキ</t>
    </rPh>
    <rPh sb="153" eb="155">
      <t>サイム</t>
    </rPh>
    <rPh sb="156" eb="157">
      <t>タイ</t>
    </rPh>
    <rPh sb="159" eb="161">
      <t>シハライ</t>
    </rPh>
    <rPh sb="161" eb="163">
      <t>ノウリョク</t>
    </rPh>
    <rPh sb="164" eb="165">
      <t>ユウ</t>
    </rPh>
    <rPh sb="184" eb="186">
      <t>ルイジ</t>
    </rPh>
    <rPh sb="186" eb="188">
      <t>ダンタイ</t>
    </rPh>
    <rPh sb="188" eb="191">
      <t>ヘイキンチ</t>
    </rPh>
    <rPh sb="192" eb="193">
      <t>オオ</t>
    </rPh>
    <rPh sb="195" eb="197">
      <t>ウワマワ</t>
    </rPh>
    <rPh sb="243" eb="246">
      <t>キギョウサイ</t>
    </rPh>
    <rPh sb="247" eb="250">
      <t>ハッコウガク</t>
    </rPh>
    <rPh sb="251" eb="252">
      <t>オオ</t>
    </rPh>
    <rPh sb="270" eb="272">
      <t>イット</t>
    </rPh>
    <rPh sb="278" eb="281">
      <t>キギョウサイ</t>
    </rPh>
    <rPh sb="281" eb="284">
      <t>ハッコウガク</t>
    </rPh>
    <rPh sb="285" eb="287">
      <t>ヨクセイ</t>
    </rPh>
    <rPh sb="288" eb="290">
      <t>ザンダカ</t>
    </rPh>
    <rPh sb="291" eb="293">
      <t>シュクゲン</t>
    </rPh>
    <rPh sb="294" eb="295">
      <t>ハカ</t>
    </rPh>
    <rPh sb="296" eb="298">
      <t>イミ</t>
    </rPh>
    <rPh sb="300" eb="302">
      <t>ザイゲン</t>
    </rPh>
    <rPh sb="302" eb="304">
      <t>カクホ</t>
    </rPh>
    <rPh sb="305" eb="306">
      <t>ツト</t>
    </rPh>
    <rPh sb="321" eb="323">
      <t>ゼンコク</t>
    </rPh>
    <rPh sb="376" eb="378">
      <t>シセツ</t>
    </rPh>
    <rPh sb="378" eb="381">
      <t>リヨウリツ</t>
    </rPh>
    <rPh sb="382" eb="384">
      <t>ルイジ</t>
    </rPh>
    <rPh sb="384" eb="386">
      <t>ダンタイ</t>
    </rPh>
    <rPh sb="386" eb="389">
      <t>ヘイキンチ</t>
    </rPh>
    <rPh sb="390" eb="392">
      <t>シタマワ</t>
    </rPh>
    <rPh sb="397" eb="399">
      <t>カドウ</t>
    </rPh>
    <rPh sb="399" eb="400">
      <t>リツ</t>
    </rPh>
    <rPh sb="401" eb="402">
      <t>ヒク</t>
    </rPh>
    <rPh sb="406" eb="407">
      <t>アラワ</t>
    </rPh>
    <rPh sb="412" eb="414">
      <t>ゲンユウ</t>
    </rPh>
    <rPh sb="414" eb="416">
      <t>シセツ</t>
    </rPh>
    <rPh sb="417" eb="419">
      <t>シュウゼン</t>
    </rPh>
    <rPh sb="421" eb="423">
      <t>シセツ</t>
    </rPh>
    <rPh sb="424" eb="426">
      <t>コウリツ</t>
    </rPh>
    <rPh sb="426" eb="427">
      <t>テキ</t>
    </rPh>
    <rPh sb="428" eb="430">
      <t>ウンヨウ</t>
    </rPh>
    <rPh sb="431" eb="432">
      <t>ハカ</t>
    </rPh>
    <rPh sb="445" eb="447">
      <t>ゼンコク</t>
    </rPh>
    <rPh sb="451" eb="452">
      <t>オオ</t>
    </rPh>
    <rPh sb="454" eb="455">
      <t>シタ</t>
    </rPh>
    <rPh sb="471" eb="473">
      <t>シュウエキ</t>
    </rPh>
    <rPh sb="474" eb="475">
      <t>ムス</t>
    </rPh>
    <rPh sb="478" eb="480">
      <t>スイリョウ</t>
    </rPh>
    <rPh sb="481" eb="483">
      <t>カクホ</t>
    </rPh>
    <rPh sb="484" eb="485">
      <t>ム</t>
    </rPh>
    <rPh sb="489" eb="491">
      <t>ロウスイ</t>
    </rPh>
    <rPh sb="491" eb="493">
      <t>チョウサ</t>
    </rPh>
    <rPh sb="494" eb="496">
      <t>ジッシ</t>
    </rPh>
    <rPh sb="497" eb="499">
      <t>シュウゼン</t>
    </rPh>
    <rPh sb="500" eb="502">
      <t>ジッシ</t>
    </rPh>
    <rPh sb="548" eb="551">
      <t>ジョウスイドウ</t>
    </rPh>
    <rPh sb="551" eb="552">
      <t>ダイ</t>
    </rPh>
    <rPh sb="553" eb="554">
      <t>ジ</t>
    </rPh>
    <rPh sb="554" eb="556">
      <t>カクチョウ</t>
    </rPh>
    <rPh sb="556" eb="558">
      <t>ジギョウ</t>
    </rPh>
    <rPh sb="559" eb="561">
      <t>スイシン</t>
    </rPh>
    <phoneticPr fontId="4"/>
  </si>
  <si>
    <t>■経営の健全性について、現時点では経営の良好な状態を保てていますが、施設関連が創設期よりかなり年数が経過しており、特に高度成長期に建設された多くの施設が老朽化を迎えていることから、計画的な施設整備や更新が必要であると考えられます。
■また、現在進行中の第５次拡張事業にかかる事業費が嵩むことから、企業債負担が大きく影響してくることは間違いなく、料金見直しなど財源確保に努めることが重要となります。
　近い将来、厳しい経営状況に推移することが予測されることから、将来に向けて安定経営が可能となるよう財源確保に努める必要があります。
　施設の効率性を高めながら、将来の運営体制のあり方についても検討していく必要があり、健全な事業運営が継続できるように取り組んでいきます。</t>
    <rPh sb="1" eb="3">
      <t>ケイエイ</t>
    </rPh>
    <rPh sb="4" eb="6">
      <t>ケンゼン</t>
    </rPh>
    <rPh sb="6" eb="7">
      <t>セイ</t>
    </rPh>
    <rPh sb="12" eb="15">
      <t>ゲンジテン</t>
    </rPh>
    <rPh sb="17" eb="19">
      <t>ケイエイ</t>
    </rPh>
    <rPh sb="20" eb="22">
      <t>リョウコウ</t>
    </rPh>
    <rPh sb="23" eb="25">
      <t>ジョウタイ</t>
    </rPh>
    <rPh sb="26" eb="27">
      <t>タモ</t>
    </rPh>
    <rPh sb="34" eb="36">
      <t>シセツ</t>
    </rPh>
    <rPh sb="36" eb="38">
      <t>カンレン</t>
    </rPh>
    <rPh sb="39" eb="42">
      <t>ソウセツキ</t>
    </rPh>
    <rPh sb="47" eb="49">
      <t>ネンスウ</t>
    </rPh>
    <rPh sb="50" eb="52">
      <t>ケイカ</t>
    </rPh>
    <rPh sb="57" eb="58">
      <t>トク</t>
    </rPh>
    <rPh sb="59" eb="61">
      <t>コウド</t>
    </rPh>
    <rPh sb="61" eb="64">
      <t>セイチョウキ</t>
    </rPh>
    <rPh sb="65" eb="67">
      <t>ケンセツ</t>
    </rPh>
    <rPh sb="70" eb="71">
      <t>オオ</t>
    </rPh>
    <rPh sb="73" eb="75">
      <t>シセツ</t>
    </rPh>
    <rPh sb="76" eb="79">
      <t>ロウキュウカ</t>
    </rPh>
    <rPh sb="80" eb="81">
      <t>ムカ</t>
    </rPh>
    <rPh sb="90" eb="92">
      <t>ケイカク</t>
    </rPh>
    <rPh sb="92" eb="93">
      <t>テキ</t>
    </rPh>
    <rPh sb="94" eb="96">
      <t>シセツ</t>
    </rPh>
    <rPh sb="96" eb="98">
      <t>セイビ</t>
    </rPh>
    <rPh sb="99" eb="101">
      <t>コウシン</t>
    </rPh>
    <rPh sb="102" eb="104">
      <t>ヒツヨウ</t>
    </rPh>
    <rPh sb="108" eb="109">
      <t>カンガ</t>
    </rPh>
    <rPh sb="120" eb="122">
      <t>ゲンザイ</t>
    </rPh>
    <rPh sb="122" eb="125">
      <t>シンコウチュウ</t>
    </rPh>
    <rPh sb="126" eb="127">
      <t>ダイ</t>
    </rPh>
    <rPh sb="128" eb="129">
      <t>ジ</t>
    </rPh>
    <rPh sb="129" eb="131">
      <t>カクチョウ</t>
    </rPh>
    <rPh sb="131" eb="133">
      <t>ジギョウ</t>
    </rPh>
    <rPh sb="137" eb="140">
      <t>ジギョウヒ</t>
    </rPh>
    <rPh sb="141" eb="142">
      <t>カサ</t>
    </rPh>
    <rPh sb="148" eb="151">
      <t>キギョウサイ</t>
    </rPh>
    <rPh sb="151" eb="153">
      <t>フタン</t>
    </rPh>
    <rPh sb="154" eb="155">
      <t>オオ</t>
    </rPh>
    <rPh sb="157" eb="159">
      <t>エイキョウ</t>
    </rPh>
    <rPh sb="166" eb="168">
      <t>マチガ</t>
    </rPh>
    <rPh sb="172" eb="174">
      <t>リョウキン</t>
    </rPh>
    <rPh sb="174" eb="176">
      <t>ミナオ</t>
    </rPh>
    <rPh sb="179" eb="181">
      <t>ザイゲン</t>
    </rPh>
    <rPh sb="181" eb="183">
      <t>カクホ</t>
    </rPh>
    <rPh sb="184" eb="185">
      <t>ツト</t>
    </rPh>
    <rPh sb="190" eb="192">
      <t>ジュウヨウ</t>
    </rPh>
    <rPh sb="200" eb="201">
      <t>チカ</t>
    </rPh>
    <rPh sb="202" eb="204">
      <t>ショウライ</t>
    </rPh>
    <rPh sb="205" eb="206">
      <t>キビ</t>
    </rPh>
    <rPh sb="208" eb="210">
      <t>ケイエイ</t>
    </rPh>
    <rPh sb="210" eb="212">
      <t>ジョウキョウ</t>
    </rPh>
    <rPh sb="213" eb="215">
      <t>スイイ</t>
    </rPh>
    <rPh sb="220" eb="222">
      <t>ヨソク</t>
    </rPh>
    <rPh sb="230" eb="232">
      <t>ショウライ</t>
    </rPh>
    <rPh sb="233" eb="234">
      <t>ム</t>
    </rPh>
    <rPh sb="236" eb="238">
      <t>アンテイ</t>
    </rPh>
    <rPh sb="238" eb="240">
      <t>ケイエイ</t>
    </rPh>
    <rPh sb="241" eb="243">
      <t>カノウ</t>
    </rPh>
    <rPh sb="248" eb="250">
      <t>ザイゲン</t>
    </rPh>
    <rPh sb="250" eb="252">
      <t>カクホ</t>
    </rPh>
    <rPh sb="253" eb="254">
      <t>ツト</t>
    </rPh>
    <rPh sb="256" eb="258">
      <t>ヒツヨウ</t>
    </rPh>
    <rPh sb="266" eb="268">
      <t>シセツ</t>
    </rPh>
    <rPh sb="269" eb="272">
      <t>コウリツセイ</t>
    </rPh>
    <rPh sb="273" eb="274">
      <t>タカ</t>
    </rPh>
    <rPh sb="279" eb="281">
      <t>ショウライ</t>
    </rPh>
    <rPh sb="282" eb="284">
      <t>ウンエイ</t>
    </rPh>
    <rPh sb="284" eb="286">
      <t>タイセイ</t>
    </rPh>
    <rPh sb="289" eb="290">
      <t>カタ</t>
    </rPh>
    <rPh sb="295" eb="297">
      <t>ケントウ</t>
    </rPh>
    <rPh sb="301" eb="303">
      <t>ヒツヨウ</t>
    </rPh>
    <rPh sb="307" eb="309">
      <t>ケンゼン</t>
    </rPh>
    <rPh sb="310" eb="312">
      <t>ジギョウ</t>
    </rPh>
    <rPh sb="312" eb="314">
      <t>ウンエイ</t>
    </rPh>
    <rPh sb="315" eb="317">
      <t>ケイゾク</t>
    </rPh>
    <rPh sb="323" eb="324">
      <t>ト</t>
    </rPh>
    <rPh sb="325" eb="326">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</si>
</sst>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2.34</c:v>
                </c:pt>
                <c:pt idx="1">
                  <c:v>0.34</c:v>
                </c:pt>
                <c:pt idx="2">
                  <c:v>0.51</c:v>
                </c:pt>
                <c:pt idx="3" formatCode="#,##0.00;&quot;△&quot;#,##0.00">
                  <c:v>0</c:v>
                </c:pt>
                <c:pt idx="4">
                  <c:v>1.18</c:v>
                </c:pt>
              </c:numCache>
            </c:numRef>
          </c:val>
          <c:extLst xmlns:c16r2="http://schemas.microsoft.com/office/drawing/2015/06/chart">
            <c:ext xmlns:c16="http://schemas.microsoft.com/office/drawing/2014/chart" uri="{C3380CC4-5D6E-409C-BE32-E72D297353CC}">
              <c16:uniqueId val="{00000000-2434-4C1C-929C-6B1E4A0DF454}"/>
            </c:ext>
          </c:extLst>
        </c:ser>
        <c:dLbls>
          <c:showLegendKey val="0"/>
          <c:showVal val="0"/>
          <c:showCatName val="0"/>
          <c:showSerName val="0"/>
          <c:showPercent val="0"/>
          <c:showBubbleSize val="0"/>
        </c:dLbls>
        <c:gapWidth val="150"/>
        <c:axId val="48764032"/>
        <c:axId val="9459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2434-4C1C-929C-6B1E4A0DF454}"/>
            </c:ext>
          </c:extLst>
        </c:ser>
        <c:dLbls>
          <c:showLegendKey val="0"/>
          <c:showVal val="0"/>
          <c:showCatName val="0"/>
          <c:showSerName val="0"/>
          <c:showPercent val="0"/>
          <c:showBubbleSize val="0"/>
        </c:dLbls>
        <c:marker val="1"/>
        <c:smooth val="0"/>
        <c:axId val="48764032"/>
        <c:axId val="94593024"/>
      </c:lineChart>
      <c:dateAx>
        <c:axId val="48764032"/>
        <c:scaling>
          <c:orientation val="minMax"/>
        </c:scaling>
        <c:delete val="1"/>
        <c:axPos val="b"/>
        <c:numFmt formatCode="ge" sourceLinked="1"/>
        <c:majorTickMark val="none"/>
        <c:minorTickMark val="none"/>
        <c:tickLblPos val="none"/>
        <c:crossAx val="94593024"/>
        <c:crosses val="autoZero"/>
        <c:auto val="1"/>
        <c:lblOffset val="100"/>
        <c:baseTimeUnit val="years"/>
      </c:dateAx>
      <c:valAx>
        <c:axId val="945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56.38</c:v>
                </c:pt>
                <c:pt idx="1">
                  <c:v>56.4</c:v>
                </c:pt>
                <c:pt idx="2">
                  <c:v>57.02</c:v>
                </c:pt>
                <c:pt idx="3">
                  <c:v>56.36</c:v>
                </c:pt>
                <c:pt idx="4">
                  <c:v>54.85</c:v>
                </c:pt>
              </c:numCache>
            </c:numRef>
          </c:val>
          <c:extLst xmlns:c16r2="http://schemas.microsoft.com/office/drawing/2015/06/chart">
            <c:ext xmlns:c16="http://schemas.microsoft.com/office/drawing/2014/chart" uri="{C3380CC4-5D6E-409C-BE32-E72D297353CC}">
              <c16:uniqueId val="{00000000-A20F-4064-BF33-D6EEC0682E57}"/>
            </c:ext>
          </c:extLst>
        </c:ser>
        <c:dLbls>
          <c:showLegendKey val="0"/>
          <c:showVal val="0"/>
          <c:showCatName val="0"/>
          <c:showSerName val="0"/>
          <c:showPercent val="0"/>
          <c:showBubbleSize val="0"/>
        </c:dLbls>
        <c:gapWidth val="150"/>
        <c:axId val="97912704"/>
        <c:axId val="9791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A20F-4064-BF33-D6EEC0682E57}"/>
            </c:ext>
          </c:extLst>
        </c:ser>
        <c:dLbls>
          <c:showLegendKey val="0"/>
          <c:showVal val="0"/>
          <c:showCatName val="0"/>
          <c:showSerName val="0"/>
          <c:showPercent val="0"/>
          <c:showBubbleSize val="0"/>
        </c:dLbls>
        <c:marker val="1"/>
        <c:smooth val="0"/>
        <c:axId val="97912704"/>
        <c:axId val="97918976"/>
      </c:lineChart>
      <c:dateAx>
        <c:axId val="97912704"/>
        <c:scaling>
          <c:orientation val="minMax"/>
        </c:scaling>
        <c:delete val="1"/>
        <c:axPos val="b"/>
        <c:numFmt formatCode="ge" sourceLinked="1"/>
        <c:majorTickMark val="none"/>
        <c:minorTickMark val="none"/>
        <c:tickLblPos val="none"/>
        <c:crossAx val="97918976"/>
        <c:crosses val="autoZero"/>
        <c:auto val="1"/>
        <c:lblOffset val="100"/>
        <c:baseTimeUnit val="years"/>
      </c:dateAx>
      <c:valAx>
        <c:axId val="9791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81.180000000000007</c:v>
                </c:pt>
                <c:pt idx="1">
                  <c:v>81.489999999999995</c:v>
                </c:pt>
                <c:pt idx="2">
                  <c:v>80.09</c:v>
                </c:pt>
                <c:pt idx="3">
                  <c:v>80.319999999999993</c:v>
                </c:pt>
                <c:pt idx="4">
                  <c:v>81.86</c:v>
                </c:pt>
              </c:numCache>
            </c:numRef>
          </c:val>
          <c:extLst xmlns:c16r2="http://schemas.microsoft.com/office/drawing/2015/06/chart">
            <c:ext xmlns:c16="http://schemas.microsoft.com/office/drawing/2014/chart" uri="{C3380CC4-5D6E-409C-BE32-E72D297353CC}">
              <c16:uniqueId val="{00000000-D964-4A38-93AC-76464B86FB43}"/>
            </c:ext>
          </c:extLst>
        </c:ser>
        <c:dLbls>
          <c:showLegendKey val="0"/>
          <c:showVal val="0"/>
          <c:showCatName val="0"/>
          <c:showSerName val="0"/>
          <c:showPercent val="0"/>
          <c:showBubbleSize val="0"/>
        </c:dLbls>
        <c:gapWidth val="150"/>
        <c:axId val="97966336"/>
        <c:axId val="979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D964-4A38-93AC-76464B86FB43}"/>
            </c:ext>
          </c:extLst>
        </c:ser>
        <c:dLbls>
          <c:showLegendKey val="0"/>
          <c:showVal val="0"/>
          <c:showCatName val="0"/>
          <c:showSerName val="0"/>
          <c:showPercent val="0"/>
          <c:showBubbleSize val="0"/>
        </c:dLbls>
        <c:marker val="1"/>
        <c:smooth val="0"/>
        <c:axId val="97966336"/>
        <c:axId val="97968512"/>
      </c:lineChart>
      <c:dateAx>
        <c:axId val="97966336"/>
        <c:scaling>
          <c:orientation val="minMax"/>
        </c:scaling>
        <c:delete val="1"/>
        <c:axPos val="b"/>
        <c:numFmt formatCode="ge" sourceLinked="1"/>
        <c:majorTickMark val="none"/>
        <c:minorTickMark val="none"/>
        <c:tickLblPos val="none"/>
        <c:crossAx val="97968512"/>
        <c:crosses val="autoZero"/>
        <c:auto val="1"/>
        <c:lblOffset val="100"/>
        <c:baseTimeUnit val="years"/>
      </c:dateAx>
      <c:valAx>
        <c:axId val="979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114.22</c:v>
                </c:pt>
                <c:pt idx="1">
                  <c:v>111.5</c:v>
                </c:pt>
                <c:pt idx="2">
                  <c:v>109.59</c:v>
                </c:pt>
                <c:pt idx="3">
                  <c:v>118.63</c:v>
                </c:pt>
                <c:pt idx="4">
                  <c:v>123.25</c:v>
                </c:pt>
              </c:numCache>
            </c:numRef>
          </c:val>
          <c:extLst xmlns:c16r2="http://schemas.microsoft.com/office/drawing/2015/06/chart">
            <c:ext xmlns:c16="http://schemas.microsoft.com/office/drawing/2014/chart" uri="{C3380CC4-5D6E-409C-BE32-E72D297353CC}">
              <c16:uniqueId val="{00000000-67E3-48CF-B4EC-052AA9B65B9D}"/>
            </c:ext>
          </c:extLst>
        </c:ser>
        <c:dLbls>
          <c:showLegendKey val="0"/>
          <c:showVal val="0"/>
          <c:showCatName val="0"/>
          <c:showSerName val="0"/>
          <c:showPercent val="0"/>
          <c:showBubbleSize val="0"/>
        </c:dLbls>
        <c:gapWidth val="150"/>
        <c:axId val="94632192"/>
        <c:axId val="9628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67E3-48CF-B4EC-052AA9B65B9D}"/>
            </c:ext>
          </c:extLst>
        </c:ser>
        <c:dLbls>
          <c:showLegendKey val="0"/>
          <c:showVal val="0"/>
          <c:showCatName val="0"/>
          <c:showSerName val="0"/>
          <c:showPercent val="0"/>
          <c:showBubbleSize val="0"/>
        </c:dLbls>
        <c:marker val="1"/>
        <c:smooth val="0"/>
        <c:axId val="94632192"/>
        <c:axId val="96285056"/>
      </c:lineChart>
      <c:dateAx>
        <c:axId val="94632192"/>
        <c:scaling>
          <c:orientation val="minMax"/>
        </c:scaling>
        <c:delete val="1"/>
        <c:axPos val="b"/>
        <c:numFmt formatCode="ge" sourceLinked="1"/>
        <c:majorTickMark val="none"/>
        <c:minorTickMark val="none"/>
        <c:tickLblPos val="none"/>
        <c:crossAx val="96285056"/>
        <c:crosses val="autoZero"/>
        <c:auto val="1"/>
        <c:lblOffset val="100"/>
        <c:baseTimeUnit val="years"/>
      </c:dateAx>
      <c:valAx>
        <c:axId val="9628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6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42.91</c:v>
                </c:pt>
                <c:pt idx="1">
                  <c:v>43.28</c:v>
                </c:pt>
                <c:pt idx="2">
                  <c:v>44.89</c:v>
                </c:pt>
                <c:pt idx="3">
                  <c:v>46.1</c:v>
                </c:pt>
                <c:pt idx="4">
                  <c:v>47.68</c:v>
                </c:pt>
              </c:numCache>
            </c:numRef>
          </c:val>
          <c:extLst xmlns:c16r2="http://schemas.microsoft.com/office/drawing/2015/06/chart">
            <c:ext xmlns:c16="http://schemas.microsoft.com/office/drawing/2014/chart" uri="{C3380CC4-5D6E-409C-BE32-E72D297353CC}">
              <c16:uniqueId val="{00000000-AF08-4FD2-A9DA-F164A1BBCC40}"/>
            </c:ext>
          </c:extLst>
        </c:ser>
        <c:dLbls>
          <c:showLegendKey val="0"/>
          <c:showVal val="0"/>
          <c:showCatName val="0"/>
          <c:showSerName val="0"/>
          <c:showPercent val="0"/>
          <c:showBubbleSize val="0"/>
        </c:dLbls>
        <c:gapWidth val="150"/>
        <c:axId val="96320128"/>
        <c:axId val="9632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AF08-4FD2-A9DA-F164A1BBCC40}"/>
            </c:ext>
          </c:extLst>
        </c:ser>
        <c:dLbls>
          <c:showLegendKey val="0"/>
          <c:showVal val="0"/>
          <c:showCatName val="0"/>
          <c:showSerName val="0"/>
          <c:showPercent val="0"/>
          <c:showBubbleSize val="0"/>
        </c:dLbls>
        <c:marker val="1"/>
        <c:smooth val="0"/>
        <c:axId val="96320128"/>
        <c:axId val="96322304"/>
      </c:lineChart>
      <c:dateAx>
        <c:axId val="96320128"/>
        <c:scaling>
          <c:orientation val="minMax"/>
        </c:scaling>
        <c:delete val="1"/>
        <c:axPos val="b"/>
        <c:numFmt formatCode="ge" sourceLinked="1"/>
        <c:majorTickMark val="none"/>
        <c:minorTickMark val="none"/>
        <c:tickLblPos val="none"/>
        <c:crossAx val="96322304"/>
        <c:crosses val="autoZero"/>
        <c:auto val="1"/>
        <c:lblOffset val="100"/>
        <c:baseTimeUnit val="years"/>
      </c:dateAx>
      <c:valAx>
        <c:axId val="963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42.69</c:v>
                </c:pt>
                <c:pt idx="1">
                  <c:v>42.58</c:v>
                </c:pt>
                <c:pt idx="2">
                  <c:v>8.41</c:v>
                </c:pt>
                <c:pt idx="3">
                  <c:v>8.36</c:v>
                </c:pt>
                <c:pt idx="4">
                  <c:v>8.26</c:v>
                </c:pt>
              </c:numCache>
            </c:numRef>
          </c:val>
          <c:extLst xmlns:c16r2="http://schemas.microsoft.com/office/drawing/2015/06/chart">
            <c:ext xmlns:c16="http://schemas.microsoft.com/office/drawing/2014/chart" uri="{C3380CC4-5D6E-409C-BE32-E72D297353CC}">
              <c16:uniqueId val="{00000000-7069-4A60-8EAB-1161BF4E34FA}"/>
            </c:ext>
          </c:extLst>
        </c:ser>
        <c:dLbls>
          <c:showLegendKey val="0"/>
          <c:showVal val="0"/>
          <c:showCatName val="0"/>
          <c:showSerName val="0"/>
          <c:showPercent val="0"/>
          <c:showBubbleSize val="0"/>
        </c:dLbls>
        <c:gapWidth val="150"/>
        <c:axId val="96336896"/>
        <c:axId val="980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7069-4A60-8EAB-1161BF4E34FA}"/>
            </c:ext>
          </c:extLst>
        </c:ser>
        <c:dLbls>
          <c:showLegendKey val="0"/>
          <c:showVal val="0"/>
          <c:showCatName val="0"/>
          <c:showSerName val="0"/>
          <c:showPercent val="0"/>
          <c:showBubbleSize val="0"/>
        </c:dLbls>
        <c:marker val="1"/>
        <c:smooth val="0"/>
        <c:axId val="96336896"/>
        <c:axId val="98079872"/>
      </c:lineChart>
      <c:dateAx>
        <c:axId val="96336896"/>
        <c:scaling>
          <c:orientation val="minMax"/>
        </c:scaling>
        <c:delete val="1"/>
        <c:axPos val="b"/>
        <c:numFmt formatCode="ge" sourceLinked="1"/>
        <c:majorTickMark val="none"/>
        <c:minorTickMark val="none"/>
        <c:tickLblPos val="none"/>
        <c:crossAx val="98079872"/>
        <c:crosses val="autoZero"/>
        <c:auto val="1"/>
        <c:lblOffset val="100"/>
        <c:baseTimeUnit val="years"/>
      </c:dateAx>
      <c:valAx>
        <c:axId val="980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560-4DD1-988C-075B35747686}"/>
            </c:ext>
          </c:extLst>
        </c:ser>
        <c:dLbls>
          <c:showLegendKey val="0"/>
          <c:showVal val="0"/>
          <c:showCatName val="0"/>
          <c:showSerName val="0"/>
          <c:showPercent val="0"/>
          <c:showBubbleSize val="0"/>
        </c:dLbls>
        <c:gapWidth val="150"/>
        <c:axId val="98113408"/>
        <c:axId val="9812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0560-4DD1-988C-075B35747686}"/>
            </c:ext>
          </c:extLst>
        </c:ser>
        <c:dLbls>
          <c:showLegendKey val="0"/>
          <c:showVal val="0"/>
          <c:showCatName val="0"/>
          <c:showSerName val="0"/>
          <c:showPercent val="0"/>
          <c:showBubbleSize val="0"/>
        </c:dLbls>
        <c:marker val="1"/>
        <c:smooth val="0"/>
        <c:axId val="98113408"/>
        <c:axId val="98123776"/>
      </c:lineChart>
      <c:dateAx>
        <c:axId val="98113408"/>
        <c:scaling>
          <c:orientation val="minMax"/>
        </c:scaling>
        <c:delete val="1"/>
        <c:axPos val="b"/>
        <c:numFmt formatCode="ge" sourceLinked="1"/>
        <c:majorTickMark val="none"/>
        <c:minorTickMark val="none"/>
        <c:tickLblPos val="none"/>
        <c:crossAx val="98123776"/>
        <c:crosses val="autoZero"/>
        <c:auto val="1"/>
        <c:lblOffset val="100"/>
        <c:baseTimeUnit val="years"/>
      </c:dateAx>
      <c:valAx>
        <c:axId val="9812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621.24</c:v>
                </c:pt>
                <c:pt idx="1">
                  <c:v>387.78</c:v>
                </c:pt>
                <c:pt idx="2">
                  <c:v>523.45000000000005</c:v>
                </c:pt>
                <c:pt idx="3">
                  <c:v>424.17</c:v>
                </c:pt>
                <c:pt idx="4">
                  <c:v>386.57</c:v>
                </c:pt>
              </c:numCache>
            </c:numRef>
          </c:val>
          <c:extLst xmlns:c16r2="http://schemas.microsoft.com/office/drawing/2015/06/chart">
            <c:ext xmlns:c16="http://schemas.microsoft.com/office/drawing/2014/chart" uri="{C3380CC4-5D6E-409C-BE32-E72D297353CC}">
              <c16:uniqueId val="{00000000-5833-4EB7-A86E-E498D9B94AB8}"/>
            </c:ext>
          </c:extLst>
        </c:ser>
        <c:dLbls>
          <c:showLegendKey val="0"/>
          <c:showVal val="0"/>
          <c:showCatName val="0"/>
          <c:showSerName val="0"/>
          <c:showPercent val="0"/>
          <c:showBubbleSize val="0"/>
        </c:dLbls>
        <c:gapWidth val="150"/>
        <c:axId val="98154752"/>
        <c:axId val="9816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5833-4EB7-A86E-E498D9B94AB8}"/>
            </c:ext>
          </c:extLst>
        </c:ser>
        <c:dLbls>
          <c:showLegendKey val="0"/>
          <c:showVal val="0"/>
          <c:showCatName val="0"/>
          <c:showSerName val="0"/>
          <c:showPercent val="0"/>
          <c:showBubbleSize val="0"/>
        </c:dLbls>
        <c:marker val="1"/>
        <c:smooth val="0"/>
        <c:axId val="98154752"/>
        <c:axId val="98165120"/>
      </c:lineChart>
      <c:dateAx>
        <c:axId val="98154752"/>
        <c:scaling>
          <c:orientation val="minMax"/>
        </c:scaling>
        <c:delete val="1"/>
        <c:axPos val="b"/>
        <c:numFmt formatCode="ge" sourceLinked="1"/>
        <c:majorTickMark val="none"/>
        <c:minorTickMark val="none"/>
        <c:tickLblPos val="none"/>
        <c:crossAx val="98165120"/>
        <c:crosses val="autoZero"/>
        <c:auto val="1"/>
        <c:lblOffset val="100"/>
        <c:baseTimeUnit val="years"/>
      </c:dateAx>
      <c:valAx>
        <c:axId val="98165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1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507.25</c:v>
                </c:pt>
                <c:pt idx="1">
                  <c:v>660.26</c:v>
                </c:pt>
                <c:pt idx="2">
                  <c:v>708.1</c:v>
                </c:pt>
                <c:pt idx="3">
                  <c:v>684.31</c:v>
                </c:pt>
                <c:pt idx="4">
                  <c:v>708.2</c:v>
                </c:pt>
              </c:numCache>
            </c:numRef>
          </c:val>
          <c:extLst xmlns:c16r2="http://schemas.microsoft.com/office/drawing/2015/06/chart">
            <c:ext xmlns:c16="http://schemas.microsoft.com/office/drawing/2014/chart" uri="{C3380CC4-5D6E-409C-BE32-E72D297353CC}">
              <c16:uniqueId val="{00000000-1118-4398-8FD1-532C53C4EE97}"/>
            </c:ext>
          </c:extLst>
        </c:ser>
        <c:dLbls>
          <c:showLegendKey val="0"/>
          <c:showVal val="0"/>
          <c:showCatName val="0"/>
          <c:showSerName val="0"/>
          <c:showPercent val="0"/>
          <c:showBubbleSize val="0"/>
        </c:dLbls>
        <c:gapWidth val="150"/>
        <c:axId val="97741440"/>
        <c:axId val="9774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1118-4398-8FD1-532C53C4EE97}"/>
            </c:ext>
          </c:extLst>
        </c:ser>
        <c:dLbls>
          <c:showLegendKey val="0"/>
          <c:showVal val="0"/>
          <c:showCatName val="0"/>
          <c:showSerName val="0"/>
          <c:showPercent val="0"/>
          <c:showBubbleSize val="0"/>
        </c:dLbls>
        <c:marker val="1"/>
        <c:smooth val="0"/>
        <c:axId val="97741440"/>
        <c:axId val="97743616"/>
      </c:lineChart>
      <c:dateAx>
        <c:axId val="97741440"/>
        <c:scaling>
          <c:orientation val="minMax"/>
        </c:scaling>
        <c:delete val="1"/>
        <c:axPos val="b"/>
        <c:numFmt formatCode="ge" sourceLinked="1"/>
        <c:majorTickMark val="none"/>
        <c:minorTickMark val="none"/>
        <c:tickLblPos val="none"/>
        <c:crossAx val="97743616"/>
        <c:crosses val="autoZero"/>
        <c:auto val="1"/>
        <c:lblOffset val="100"/>
        <c:baseTimeUnit val="years"/>
      </c:dateAx>
      <c:valAx>
        <c:axId val="97743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7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104.46</c:v>
                </c:pt>
                <c:pt idx="1">
                  <c:v>95.58</c:v>
                </c:pt>
                <c:pt idx="2">
                  <c:v>103.03</c:v>
                </c:pt>
                <c:pt idx="3">
                  <c:v>113.43</c:v>
                </c:pt>
                <c:pt idx="4">
                  <c:v>116.91</c:v>
                </c:pt>
              </c:numCache>
            </c:numRef>
          </c:val>
          <c:extLst xmlns:c16r2="http://schemas.microsoft.com/office/drawing/2015/06/chart">
            <c:ext xmlns:c16="http://schemas.microsoft.com/office/drawing/2014/chart" uri="{C3380CC4-5D6E-409C-BE32-E72D297353CC}">
              <c16:uniqueId val="{00000000-0786-465D-B8CE-5DD5096B9369}"/>
            </c:ext>
          </c:extLst>
        </c:ser>
        <c:dLbls>
          <c:showLegendKey val="0"/>
          <c:showVal val="0"/>
          <c:showCatName val="0"/>
          <c:showSerName val="0"/>
          <c:showPercent val="0"/>
          <c:showBubbleSize val="0"/>
        </c:dLbls>
        <c:gapWidth val="150"/>
        <c:axId val="97848320"/>
        <c:axId val="9785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0786-465D-B8CE-5DD5096B9369}"/>
            </c:ext>
          </c:extLst>
        </c:ser>
        <c:dLbls>
          <c:showLegendKey val="0"/>
          <c:showVal val="0"/>
          <c:showCatName val="0"/>
          <c:showSerName val="0"/>
          <c:showPercent val="0"/>
          <c:showBubbleSize val="0"/>
        </c:dLbls>
        <c:marker val="1"/>
        <c:smooth val="0"/>
        <c:axId val="97848320"/>
        <c:axId val="97850496"/>
      </c:lineChart>
      <c:dateAx>
        <c:axId val="97848320"/>
        <c:scaling>
          <c:orientation val="minMax"/>
        </c:scaling>
        <c:delete val="1"/>
        <c:axPos val="b"/>
        <c:numFmt formatCode="ge" sourceLinked="1"/>
        <c:majorTickMark val="none"/>
        <c:minorTickMark val="none"/>
        <c:tickLblPos val="none"/>
        <c:crossAx val="97850496"/>
        <c:crosses val="autoZero"/>
        <c:auto val="1"/>
        <c:lblOffset val="100"/>
        <c:baseTimeUnit val="years"/>
      </c:dateAx>
      <c:valAx>
        <c:axId val="978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187.12</c:v>
                </c:pt>
                <c:pt idx="1">
                  <c:v>204.82</c:v>
                </c:pt>
                <c:pt idx="2">
                  <c:v>191.54</c:v>
                </c:pt>
                <c:pt idx="3">
                  <c:v>190.37</c:v>
                </c:pt>
                <c:pt idx="4">
                  <c:v>201.83</c:v>
                </c:pt>
              </c:numCache>
            </c:numRef>
          </c:val>
          <c:extLst xmlns:c16r2="http://schemas.microsoft.com/office/drawing/2015/06/chart">
            <c:ext xmlns:c16="http://schemas.microsoft.com/office/drawing/2014/chart" uri="{C3380CC4-5D6E-409C-BE32-E72D297353CC}">
              <c16:uniqueId val="{00000000-9992-4995-9EAC-2ABE3F63B7D3}"/>
            </c:ext>
          </c:extLst>
        </c:ser>
        <c:dLbls>
          <c:showLegendKey val="0"/>
          <c:showVal val="0"/>
          <c:showCatName val="0"/>
          <c:showSerName val="0"/>
          <c:showPercent val="0"/>
          <c:showBubbleSize val="0"/>
        </c:dLbls>
        <c:gapWidth val="150"/>
        <c:axId val="97871744"/>
        <c:axId val="9789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9992-4995-9EAC-2ABE3F63B7D3}"/>
            </c:ext>
          </c:extLst>
        </c:ser>
        <c:dLbls>
          <c:showLegendKey val="0"/>
          <c:showVal val="0"/>
          <c:showCatName val="0"/>
          <c:showSerName val="0"/>
          <c:showPercent val="0"/>
          <c:showBubbleSize val="0"/>
        </c:dLbls>
        <c:marker val="1"/>
        <c:smooth val="0"/>
        <c:axId val="97871744"/>
        <c:axId val="97890304"/>
      </c:lineChart>
      <c:dateAx>
        <c:axId val="97871744"/>
        <c:scaling>
          <c:orientation val="minMax"/>
        </c:scaling>
        <c:delete val="1"/>
        <c:axPos val="b"/>
        <c:numFmt formatCode="ge" sourceLinked="1"/>
        <c:majorTickMark val="none"/>
        <c:minorTickMark val="none"/>
        <c:tickLblPos val="none"/>
        <c:crossAx val="97890304"/>
        <c:crosses val="autoZero"/>
        <c:auto val="1"/>
        <c:lblOffset val="100"/>
        <c:baseTimeUnit val="years"/>
      </c:dateAx>
      <c:valAx>
        <c:axId val="978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0" t="str">
        <f>データ!H6</f>
        <v>福島県　鏡石町</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x14ac:dyDescent="0.15">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A7</v>
      </c>
      <c r="X8" s="88"/>
      <c r="Y8" s="88"/>
      <c r="Z8" s="88"/>
      <c r="AA8" s="88"/>
      <c r="AB8" s="88"/>
      <c r="AC8" s="88"/>
      <c r="AD8" s="88" t="str">
        <f>データ!$M$6</f>
        <v>非設置</v>
      </c>
      <c r="AE8" s="88"/>
      <c r="AF8" s="88"/>
      <c r="AG8" s="88"/>
      <c r="AH8" s="88"/>
      <c r="AI8" s="88"/>
      <c r="AJ8" s="88"/>
      <c r="AK8" s="4"/>
      <c r="AL8" s="76">
        <f>データ!$R$6</f>
        <v>12718</v>
      </c>
      <c r="AM8" s="76"/>
      <c r="AN8" s="76"/>
      <c r="AO8" s="76"/>
      <c r="AP8" s="76"/>
      <c r="AQ8" s="76"/>
      <c r="AR8" s="76"/>
      <c r="AS8" s="76"/>
      <c r="AT8" s="72">
        <f>データ!$S$6</f>
        <v>31.3</v>
      </c>
      <c r="AU8" s="73"/>
      <c r="AV8" s="73"/>
      <c r="AW8" s="73"/>
      <c r="AX8" s="73"/>
      <c r="AY8" s="73"/>
      <c r="AZ8" s="73"/>
      <c r="BA8" s="73"/>
      <c r="BB8" s="75">
        <f>データ!$T$6</f>
        <v>406.33</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x14ac:dyDescent="0.15">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3"/>
      <c r="D10" s="73"/>
      <c r="E10" s="73"/>
      <c r="F10" s="73"/>
      <c r="G10" s="73"/>
      <c r="H10" s="73"/>
      <c r="I10" s="72">
        <f>データ!$O$6</f>
        <v>50.01</v>
      </c>
      <c r="J10" s="73"/>
      <c r="K10" s="73"/>
      <c r="L10" s="73"/>
      <c r="M10" s="73"/>
      <c r="N10" s="73"/>
      <c r="O10" s="74"/>
      <c r="P10" s="75">
        <f>データ!$P$6</f>
        <v>94.06</v>
      </c>
      <c r="Q10" s="75"/>
      <c r="R10" s="75"/>
      <c r="S10" s="75"/>
      <c r="T10" s="75"/>
      <c r="U10" s="75"/>
      <c r="V10" s="75"/>
      <c r="W10" s="76">
        <f>データ!$Q$6</f>
        <v>4543</v>
      </c>
      <c r="X10" s="76"/>
      <c r="Y10" s="76"/>
      <c r="Z10" s="76"/>
      <c r="AA10" s="76"/>
      <c r="AB10" s="76"/>
      <c r="AC10" s="76"/>
      <c r="AD10" s="2"/>
      <c r="AE10" s="2"/>
      <c r="AF10" s="2"/>
      <c r="AG10" s="2"/>
      <c r="AH10" s="4"/>
      <c r="AI10" s="4"/>
      <c r="AJ10" s="4"/>
      <c r="AK10" s="4"/>
      <c r="AL10" s="76">
        <f>データ!$U$6</f>
        <v>11937</v>
      </c>
      <c r="AM10" s="76"/>
      <c r="AN10" s="76"/>
      <c r="AO10" s="76"/>
      <c r="AP10" s="76"/>
      <c r="AQ10" s="76"/>
      <c r="AR10" s="76"/>
      <c r="AS10" s="76"/>
      <c r="AT10" s="72">
        <f>データ!$V$6</f>
        <v>16.309999999999999</v>
      </c>
      <c r="AU10" s="73"/>
      <c r="AV10" s="73"/>
      <c r="AW10" s="73"/>
      <c r="AX10" s="73"/>
      <c r="AY10" s="73"/>
      <c r="AZ10" s="73"/>
      <c r="BA10" s="73"/>
      <c r="BB10" s="75">
        <f>データ!$W$6</f>
        <v>731.88</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7" t="s">
        <v>118</v>
      </c>
      <c r="BM16" s="68"/>
      <c r="BN16" s="68"/>
      <c r="BO16" s="68"/>
      <c r="BP16" s="68"/>
      <c r="BQ16" s="68"/>
      <c r="BR16" s="68"/>
      <c r="BS16" s="68"/>
      <c r="BT16" s="68"/>
      <c r="BU16" s="68"/>
      <c r="BV16" s="68"/>
      <c r="BW16" s="68"/>
      <c r="BX16" s="68"/>
      <c r="BY16" s="68"/>
      <c r="BZ16" s="6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7"/>
      <c r="BM17" s="68"/>
      <c r="BN17" s="68"/>
      <c r="BO17" s="68"/>
      <c r="BP17" s="68"/>
      <c r="BQ17" s="68"/>
      <c r="BR17" s="68"/>
      <c r="BS17" s="68"/>
      <c r="BT17" s="68"/>
      <c r="BU17" s="68"/>
      <c r="BV17" s="68"/>
      <c r="BW17" s="68"/>
      <c r="BX17" s="68"/>
      <c r="BY17" s="68"/>
      <c r="BZ17" s="6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7"/>
      <c r="BM18" s="68"/>
      <c r="BN18" s="68"/>
      <c r="BO18" s="68"/>
      <c r="BP18" s="68"/>
      <c r="BQ18" s="68"/>
      <c r="BR18" s="68"/>
      <c r="BS18" s="68"/>
      <c r="BT18" s="68"/>
      <c r="BU18" s="68"/>
      <c r="BV18" s="68"/>
      <c r="BW18" s="68"/>
      <c r="BX18" s="68"/>
      <c r="BY18" s="68"/>
      <c r="BZ18" s="6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7"/>
      <c r="BM19" s="68"/>
      <c r="BN19" s="68"/>
      <c r="BO19" s="68"/>
      <c r="BP19" s="68"/>
      <c r="BQ19" s="68"/>
      <c r="BR19" s="68"/>
      <c r="BS19" s="68"/>
      <c r="BT19" s="68"/>
      <c r="BU19" s="68"/>
      <c r="BV19" s="68"/>
      <c r="BW19" s="68"/>
      <c r="BX19" s="68"/>
      <c r="BY19" s="68"/>
      <c r="BZ19" s="6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7"/>
      <c r="BM20" s="68"/>
      <c r="BN20" s="68"/>
      <c r="BO20" s="68"/>
      <c r="BP20" s="68"/>
      <c r="BQ20" s="68"/>
      <c r="BR20" s="68"/>
      <c r="BS20" s="68"/>
      <c r="BT20" s="68"/>
      <c r="BU20" s="68"/>
      <c r="BV20" s="68"/>
      <c r="BW20" s="68"/>
      <c r="BX20" s="68"/>
      <c r="BY20" s="68"/>
      <c r="BZ20" s="6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7"/>
      <c r="BM21" s="68"/>
      <c r="BN21" s="68"/>
      <c r="BO21" s="68"/>
      <c r="BP21" s="68"/>
      <c r="BQ21" s="68"/>
      <c r="BR21" s="68"/>
      <c r="BS21" s="68"/>
      <c r="BT21" s="68"/>
      <c r="BU21" s="68"/>
      <c r="BV21" s="68"/>
      <c r="BW21" s="68"/>
      <c r="BX21" s="68"/>
      <c r="BY21" s="68"/>
      <c r="BZ21" s="6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7"/>
      <c r="BM22" s="68"/>
      <c r="BN22" s="68"/>
      <c r="BO22" s="68"/>
      <c r="BP22" s="68"/>
      <c r="BQ22" s="68"/>
      <c r="BR22" s="68"/>
      <c r="BS22" s="68"/>
      <c r="BT22" s="68"/>
      <c r="BU22" s="68"/>
      <c r="BV22" s="68"/>
      <c r="BW22" s="68"/>
      <c r="BX22" s="68"/>
      <c r="BY22" s="68"/>
      <c r="BZ22" s="6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7"/>
      <c r="BM23" s="68"/>
      <c r="BN23" s="68"/>
      <c r="BO23" s="68"/>
      <c r="BP23" s="68"/>
      <c r="BQ23" s="68"/>
      <c r="BR23" s="68"/>
      <c r="BS23" s="68"/>
      <c r="BT23" s="68"/>
      <c r="BU23" s="68"/>
      <c r="BV23" s="68"/>
      <c r="BW23" s="68"/>
      <c r="BX23" s="68"/>
      <c r="BY23" s="68"/>
      <c r="BZ23" s="6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7"/>
      <c r="BM24" s="68"/>
      <c r="BN24" s="68"/>
      <c r="BO24" s="68"/>
      <c r="BP24" s="68"/>
      <c r="BQ24" s="68"/>
      <c r="BR24" s="68"/>
      <c r="BS24" s="68"/>
      <c r="BT24" s="68"/>
      <c r="BU24" s="68"/>
      <c r="BV24" s="68"/>
      <c r="BW24" s="68"/>
      <c r="BX24" s="68"/>
      <c r="BY24" s="68"/>
      <c r="BZ24" s="6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7"/>
      <c r="BM25" s="68"/>
      <c r="BN25" s="68"/>
      <c r="BO25" s="68"/>
      <c r="BP25" s="68"/>
      <c r="BQ25" s="68"/>
      <c r="BR25" s="68"/>
      <c r="BS25" s="68"/>
      <c r="BT25" s="68"/>
      <c r="BU25" s="68"/>
      <c r="BV25" s="68"/>
      <c r="BW25" s="68"/>
      <c r="BX25" s="68"/>
      <c r="BY25" s="68"/>
      <c r="BZ25" s="6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7"/>
      <c r="BM26" s="68"/>
      <c r="BN26" s="68"/>
      <c r="BO26" s="68"/>
      <c r="BP26" s="68"/>
      <c r="BQ26" s="68"/>
      <c r="BR26" s="68"/>
      <c r="BS26" s="68"/>
      <c r="BT26" s="68"/>
      <c r="BU26" s="68"/>
      <c r="BV26" s="68"/>
      <c r="BW26" s="68"/>
      <c r="BX26" s="68"/>
      <c r="BY26" s="68"/>
      <c r="BZ26" s="6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7"/>
      <c r="BM27" s="68"/>
      <c r="BN27" s="68"/>
      <c r="BO27" s="68"/>
      <c r="BP27" s="68"/>
      <c r="BQ27" s="68"/>
      <c r="BR27" s="68"/>
      <c r="BS27" s="68"/>
      <c r="BT27" s="68"/>
      <c r="BU27" s="68"/>
      <c r="BV27" s="68"/>
      <c r="BW27" s="68"/>
      <c r="BX27" s="68"/>
      <c r="BY27" s="68"/>
      <c r="BZ27" s="6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7"/>
      <c r="BM28" s="68"/>
      <c r="BN28" s="68"/>
      <c r="BO28" s="68"/>
      <c r="BP28" s="68"/>
      <c r="BQ28" s="68"/>
      <c r="BR28" s="68"/>
      <c r="BS28" s="68"/>
      <c r="BT28" s="68"/>
      <c r="BU28" s="68"/>
      <c r="BV28" s="68"/>
      <c r="BW28" s="68"/>
      <c r="BX28" s="68"/>
      <c r="BY28" s="68"/>
      <c r="BZ28" s="6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7"/>
      <c r="BM29" s="68"/>
      <c r="BN29" s="68"/>
      <c r="BO29" s="68"/>
      <c r="BP29" s="68"/>
      <c r="BQ29" s="68"/>
      <c r="BR29" s="68"/>
      <c r="BS29" s="68"/>
      <c r="BT29" s="68"/>
      <c r="BU29" s="68"/>
      <c r="BV29" s="68"/>
      <c r="BW29" s="68"/>
      <c r="BX29" s="68"/>
      <c r="BY29" s="68"/>
      <c r="BZ29" s="6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7"/>
      <c r="BM30" s="68"/>
      <c r="BN30" s="68"/>
      <c r="BO30" s="68"/>
      <c r="BP30" s="68"/>
      <c r="BQ30" s="68"/>
      <c r="BR30" s="68"/>
      <c r="BS30" s="68"/>
      <c r="BT30" s="68"/>
      <c r="BU30" s="68"/>
      <c r="BV30" s="68"/>
      <c r="BW30" s="68"/>
      <c r="BX30" s="68"/>
      <c r="BY30" s="68"/>
      <c r="BZ30" s="6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7"/>
      <c r="BM31" s="68"/>
      <c r="BN31" s="68"/>
      <c r="BO31" s="68"/>
      <c r="BP31" s="68"/>
      <c r="BQ31" s="68"/>
      <c r="BR31" s="68"/>
      <c r="BS31" s="68"/>
      <c r="BT31" s="68"/>
      <c r="BU31" s="68"/>
      <c r="BV31" s="68"/>
      <c r="BW31" s="68"/>
      <c r="BX31" s="68"/>
      <c r="BY31" s="68"/>
      <c r="BZ31" s="6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7"/>
      <c r="BM32" s="68"/>
      <c r="BN32" s="68"/>
      <c r="BO32" s="68"/>
      <c r="BP32" s="68"/>
      <c r="BQ32" s="68"/>
      <c r="BR32" s="68"/>
      <c r="BS32" s="68"/>
      <c r="BT32" s="68"/>
      <c r="BU32" s="68"/>
      <c r="BV32" s="68"/>
      <c r="BW32" s="68"/>
      <c r="BX32" s="68"/>
      <c r="BY32" s="68"/>
      <c r="BZ32" s="6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7"/>
      <c r="BM33" s="68"/>
      <c r="BN33" s="68"/>
      <c r="BO33" s="68"/>
      <c r="BP33" s="68"/>
      <c r="BQ33" s="68"/>
      <c r="BR33" s="68"/>
      <c r="BS33" s="68"/>
      <c r="BT33" s="68"/>
      <c r="BU33" s="68"/>
      <c r="BV33" s="68"/>
      <c r="BW33" s="68"/>
      <c r="BX33" s="68"/>
      <c r="BY33" s="68"/>
      <c r="BZ33" s="69"/>
    </row>
    <row r="34" spans="1:78" ht="13.5" customHeight="1" x14ac:dyDescent="0.15">
      <c r="A34" s="2"/>
      <c r="B34" s="17"/>
      <c r="C34" s="56" t="s">
        <v>26</v>
      </c>
      <c r="D34" s="56"/>
      <c r="E34" s="56"/>
      <c r="F34" s="56"/>
      <c r="G34" s="56"/>
      <c r="H34" s="56"/>
      <c r="I34" s="56"/>
      <c r="J34" s="56"/>
      <c r="K34" s="56"/>
      <c r="L34" s="56"/>
      <c r="M34" s="56"/>
      <c r="N34" s="56"/>
      <c r="O34" s="56"/>
      <c r="P34" s="56"/>
      <c r="Q34" s="19"/>
      <c r="R34" s="56" t="s">
        <v>27</v>
      </c>
      <c r="S34" s="56"/>
      <c r="T34" s="56"/>
      <c r="U34" s="56"/>
      <c r="V34" s="56"/>
      <c r="W34" s="56"/>
      <c r="X34" s="56"/>
      <c r="Y34" s="56"/>
      <c r="Z34" s="56"/>
      <c r="AA34" s="56"/>
      <c r="AB34" s="56"/>
      <c r="AC34" s="56"/>
      <c r="AD34" s="56"/>
      <c r="AE34" s="56"/>
      <c r="AF34" s="19"/>
      <c r="AG34" s="56" t="s">
        <v>28</v>
      </c>
      <c r="AH34" s="56"/>
      <c r="AI34" s="56"/>
      <c r="AJ34" s="56"/>
      <c r="AK34" s="56"/>
      <c r="AL34" s="56"/>
      <c r="AM34" s="56"/>
      <c r="AN34" s="56"/>
      <c r="AO34" s="56"/>
      <c r="AP34" s="56"/>
      <c r="AQ34" s="56"/>
      <c r="AR34" s="56"/>
      <c r="AS34" s="56"/>
      <c r="AT34" s="56"/>
      <c r="AU34" s="19"/>
      <c r="AV34" s="56" t="s">
        <v>29</v>
      </c>
      <c r="AW34" s="56"/>
      <c r="AX34" s="56"/>
      <c r="AY34" s="56"/>
      <c r="AZ34" s="56"/>
      <c r="BA34" s="56"/>
      <c r="BB34" s="56"/>
      <c r="BC34" s="56"/>
      <c r="BD34" s="56"/>
      <c r="BE34" s="56"/>
      <c r="BF34" s="56"/>
      <c r="BG34" s="56"/>
      <c r="BH34" s="56"/>
      <c r="BI34" s="56"/>
      <c r="BJ34" s="18"/>
      <c r="BK34" s="2"/>
      <c r="BL34" s="67"/>
      <c r="BM34" s="68"/>
      <c r="BN34" s="68"/>
      <c r="BO34" s="68"/>
      <c r="BP34" s="68"/>
      <c r="BQ34" s="68"/>
      <c r="BR34" s="68"/>
      <c r="BS34" s="68"/>
      <c r="BT34" s="68"/>
      <c r="BU34" s="68"/>
      <c r="BV34" s="68"/>
      <c r="BW34" s="68"/>
      <c r="BX34" s="68"/>
      <c r="BY34" s="68"/>
      <c r="BZ34" s="69"/>
    </row>
    <row r="35" spans="1:78" ht="13.5" customHeight="1" x14ac:dyDescent="0.15">
      <c r="A35" s="2"/>
      <c r="B35" s="17"/>
      <c r="C35" s="56"/>
      <c r="D35" s="56"/>
      <c r="E35" s="56"/>
      <c r="F35" s="56"/>
      <c r="G35" s="56"/>
      <c r="H35" s="56"/>
      <c r="I35" s="56"/>
      <c r="J35" s="56"/>
      <c r="K35" s="56"/>
      <c r="L35" s="56"/>
      <c r="M35" s="56"/>
      <c r="N35" s="56"/>
      <c r="O35" s="56"/>
      <c r="P35" s="56"/>
      <c r="Q35" s="19"/>
      <c r="R35" s="56"/>
      <c r="S35" s="56"/>
      <c r="T35" s="56"/>
      <c r="U35" s="56"/>
      <c r="V35" s="56"/>
      <c r="W35" s="56"/>
      <c r="X35" s="56"/>
      <c r="Y35" s="56"/>
      <c r="Z35" s="56"/>
      <c r="AA35" s="56"/>
      <c r="AB35" s="56"/>
      <c r="AC35" s="56"/>
      <c r="AD35" s="56"/>
      <c r="AE35" s="56"/>
      <c r="AF35" s="19"/>
      <c r="AG35" s="56"/>
      <c r="AH35" s="56"/>
      <c r="AI35" s="56"/>
      <c r="AJ35" s="56"/>
      <c r="AK35" s="56"/>
      <c r="AL35" s="56"/>
      <c r="AM35" s="56"/>
      <c r="AN35" s="56"/>
      <c r="AO35" s="56"/>
      <c r="AP35" s="56"/>
      <c r="AQ35" s="56"/>
      <c r="AR35" s="56"/>
      <c r="AS35" s="56"/>
      <c r="AT35" s="56"/>
      <c r="AU35" s="19"/>
      <c r="AV35" s="56"/>
      <c r="AW35" s="56"/>
      <c r="AX35" s="56"/>
      <c r="AY35" s="56"/>
      <c r="AZ35" s="56"/>
      <c r="BA35" s="56"/>
      <c r="BB35" s="56"/>
      <c r="BC35" s="56"/>
      <c r="BD35" s="56"/>
      <c r="BE35" s="56"/>
      <c r="BF35" s="56"/>
      <c r="BG35" s="56"/>
      <c r="BH35" s="56"/>
      <c r="BI35" s="56"/>
      <c r="BJ35" s="18"/>
      <c r="BK35" s="2"/>
      <c r="BL35" s="67"/>
      <c r="BM35" s="68"/>
      <c r="BN35" s="68"/>
      <c r="BO35" s="68"/>
      <c r="BP35" s="68"/>
      <c r="BQ35" s="68"/>
      <c r="BR35" s="68"/>
      <c r="BS35" s="68"/>
      <c r="BT35" s="68"/>
      <c r="BU35" s="68"/>
      <c r="BV35" s="68"/>
      <c r="BW35" s="68"/>
      <c r="BX35" s="68"/>
      <c r="BY35" s="68"/>
      <c r="BZ35" s="6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7"/>
      <c r="BM36" s="68"/>
      <c r="BN36" s="68"/>
      <c r="BO36" s="68"/>
      <c r="BP36" s="68"/>
      <c r="BQ36" s="68"/>
      <c r="BR36" s="68"/>
      <c r="BS36" s="68"/>
      <c r="BT36" s="68"/>
      <c r="BU36" s="68"/>
      <c r="BV36" s="68"/>
      <c r="BW36" s="68"/>
      <c r="BX36" s="68"/>
      <c r="BY36" s="68"/>
      <c r="BZ36" s="6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7"/>
      <c r="BM37" s="68"/>
      <c r="BN37" s="68"/>
      <c r="BO37" s="68"/>
      <c r="BP37" s="68"/>
      <c r="BQ37" s="68"/>
      <c r="BR37" s="68"/>
      <c r="BS37" s="68"/>
      <c r="BT37" s="68"/>
      <c r="BU37" s="68"/>
      <c r="BV37" s="68"/>
      <c r="BW37" s="68"/>
      <c r="BX37" s="68"/>
      <c r="BY37" s="68"/>
      <c r="BZ37" s="6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7"/>
      <c r="BM38" s="68"/>
      <c r="BN38" s="68"/>
      <c r="BO38" s="68"/>
      <c r="BP38" s="68"/>
      <c r="BQ38" s="68"/>
      <c r="BR38" s="68"/>
      <c r="BS38" s="68"/>
      <c r="BT38" s="68"/>
      <c r="BU38" s="68"/>
      <c r="BV38" s="68"/>
      <c r="BW38" s="68"/>
      <c r="BX38" s="68"/>
      <c r="BY38" s="68"/>
      <c r="BZ38" s="6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7"/>
      <c r="BM39" s="68"/>
      <c r="BN39" s="68"/>
      <c r="BO39" s="68"/>
      <c r="BP39" s="68"/>
      <c r="BQ39" s="68"/>
      <c r="BR39" s="68"/>
      <c r="BS39" s="68"/>
      <c r="BT39" s="68"/>
      <c r="BU39" s="68"/>
      <c r="BV39" s="68"/>
      <c r="BW39" s="68"/>
      <c r="BX39" s="68"/>
      <c r="BY39" s="68"/>
      <c r="BZ39" s="6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7"/>
      <c r="BM40" s="68"/>
      <c r="BN40" s="68"/>
      <c r="BO40" s="68"/>
      <c r="BP40" s="68"/>
      <c r="BQ40" s="68"/>
      <c r="BR40" s="68"/>
      <c r="BS40" s="68"/>
      <c r="BT40" s="68"/>
      <c r="BU40" s="68"/>
      <c r="BV40" s="68"/>
      <c r="BW40" s="68"/>
      <c r="BX40" s="68"/>
      <c r="BY40" s="68"/>
      <c r="BZ40" s="6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7"/>
      <c r="BM41" s="68"/>
      <c r="BN41" s="68"/>
      <c r="BO41" s="68"/>
      <c r="BP41" s="68"/>
      <c r="BQ41" s="68"/>
      <c r="BR41" s="68"/>
      <c r="BS41" s="68"/>
      <c r="BT41" s="68"/>
      <c r="BU41" s="68"/>
      <c r="BV41" s="68"/>
      <c r="BW41" s="68"/>
      <c r="BX41" s="68"/>
      <c r="BY41" s="68"/>
      <c r="BZ41" s="6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7"/>
      <c r="BM42" s="68"/>
      <c r="BN42" s="68"/>
      <c r="BO42" s="68"/>
      <c r="BP42" s="68"/>
      <c r="BQ42" s="68"/>
      <c r="BR42" s="68"/>
      <c r="BS42" s="68"/>
      <c r="BT42" s="68"/>
      <c r="BU42" s="68"/>
      <c r="BV42" s="68"/>
      <c r="BW42" s="68"/>
      <c r="BX42" s="68"/>
      <c r="BY42" s="68"/>
      <c r="BZ42" s="6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7"/>
      <c r="BM43" s="68"/>
      <c r="BN43" s="68"/>
      <c r="BO43" s="68"/>
      <c r="BP43" s="68"/>
      <c r="BQ43" s="68"/>
      <c r="BR43" s="68"/>
      <c r="BS43" s="68"/>
      <c r="BT43" s="68"/>
      <c r="BU43" s="68"/>
      <c r="BV43" s="68"/>
      <c r="BW43" s="68"/>
      <c r="BX43" s="68"/>
      <c r="BY43" s="68"/>
      <c r="BZ43" s="6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7"/>
      <c r="BN47" s="57"/>
      <c r="BO47" s="57"/>
      <c r="BP47" s="57"/>
      <c r="BQ47" s="57"/>
      <c r="BR47" s="57"/>
      <c r="BS47" s="57"/>
      <c r="BT47" s="57"/>
      <c r="BU47" s="57"/>
      <c r="BV47" s="57"/>
      <c r="BW47" s="57"/>
      <c r="BX47" s="57"/>
      <c r="BY47" s="57"/>
      <c r="BZ47" s="5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7"/>
      <c r="BN48" s="57"/>
      <c r="BO48" s="57"/>
      <c r="BP48" s="57"/>
      <c r="BQ48" s="57"/>
      <c r="BR48" s="57"/>
      <c r="BS48" s="57"/>
      <c r="BT48" s="57"/>
      <c r="BU48" s="57"/>
      <c r="BV48" s="57"/>
      <c r="BW48" s="57"/>
      <c r="BX48" s="57"/>
      <c r="BY48" s="57"/>
      <c r="BZ48" s="5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7"/>
      <c r="BN49" s="57"/>
      <c r="BO49" s="57"/>
      <c r="BP49" s="57"/>
      <c r="BQ49" s="57"/>
      <c r="BR49" s="57"/>
      <c r="BS49" s="57"/>
      <c r="BT49" s="57"/>
      <c r="BU49" s="57"/>
      <c r="BV49" s="57"/>
      <c r="BW49" s="57"/>
      <c r="BX49" s="57"/>
      <c r="BY49" s="57"/>
      <c r="BZ49" s="5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7"/>
      <c r="BN50" s="57"/>
      <c r="BO50" s="57"/>
      <c r="BP50" s="57"/>
      <c r="BQ50" s="57"/>
      <c r="BR50" s="57"/>
      <c r="BS50" s="57"/>
      <c r="BT50" s="57"/>
      <c r="BU50" s="57"/>
      <c r="BV50" s="57"/>
      <c r="BW50" s="57"/>
      <c r="BX50" s="57"/>
      <c r="BY50" s="57"/>
      <c r="BZ50" s="5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7"/>
      <c r="BN51" s="57"/>
      <c r="BO51" s="57"/>
      <c r="BP51" s="57"/>
      <c r="BQ51" s="57"/>
      <c r="BR51" s="57"/>
      <c r="BS51" s="57"/>
      <c r="BT51" s="57"/>
      <c r="BU51" s="57"/>
      <c r="BV51" s="57"/>
      <c r="BW51" s="57"/>
      <c r="BX51" s="57"/>
      <c r="BY51" s="57"/>
      <c r="BZ51" s="5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7"/>
      <c r="BN52" s="57"/>
      <c r="BO52" s="57"/>
      <c r="BP52" s="57"/>
      <c r="BQ52" s="57"/>
      <c r="BR52" s="57"/>
      <c r="BS52" s="57"/>
      <c r="BT52" s="57"/>
      <c r="BU52" s="57"/>
      <c r="BV52" s="57"/>
      <c r="BW52" s="57"/>
      <c r="BX52" s="57"/>
      <c r="BY52" s="57"/>
      <c r="BZ52" s="5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7"/>
      <c r="BN53" s="57"/>
      <c r="BO53" s="57"/>
      <c r="BP53" s="57"/>
      <c r="BQ53" s="57"/>
      <c r="BR53" s="57"/>
      <c r="BS53" s="57"/>
      <c r="BT53" s="57"/>
      <c r="BU53" s="57"/>
      <c r="BV53" s="57"/>
      <c r="BW53" s="57"/>
      <c r="BX53" s="57"/>
      <c r="BY53" s="57"/>
      <c r="BZ53" s="5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7"/>
      <c r="BN54" s="57"/>
      <c r="BO54" s="57"/>
      <c r="BP54" s="57"/>
      <c r="BQ54" s="57"/>
      <c r="BR54" s="57"/>
      <c r="BS54" s="57"/>
      <c r="BT54" s="57"/>
      <c r="BU54" s="57"/>
      <c r="BV54" s="57"/>
      <c r="BW54" s="57"/>
      <c r="BX54" s="57"/>
      <c r="BY54" s="57"/>
      <c r="BZ54" s="5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7"/>
      <c r="BN55" s="57"/>
      <c r="BO55" s="57"/>
      <c r="BP55" s="57"/>
      <c r="BQ55" s="57"/>
      <c r="BR55" s="57"/>
      <c r="BS55" s="57"/>
      <c r="BT55" s="57"/>
      <c r="BU55" s="57"/>
      <c r="BV55" s="57"/>
      <c r="BW55" s="57"/>
      <c r="BX55" s="57"/>
      <c r="BY55" s="57"/>
      <c r="BZ55" s="58"/>
    </row>
    <row r="56" spans="1:78" ht="13.5" customHeight="1" x14ac:dyDescent="0.15">
      <c r="A56" s="2"/>
      <c r="B56" s="17"/>
      <c r="C56" s="56" t="s">
        <v>31</v>
      </c>
      <c r="D56" s="56"/>
      <c r="E56" s="56"/>
      <c r="F56" s="56"/>
      <c r="G56" s="56"/>
      <c r="H56" s="56"/>
      <c r="I56" s="56"/>
      <c r="J56" s="56"/>
      <c r="K56" s="56"/>
      <c r="L56" s="56"/>
      <c r="M56" s="56"/>
      <c r="N56" s="56"/>
      <c r="O56" s="56"/>
      <c r="P56" s="56"/>
      <c r="Q56" s="19"/>
      <c r="R56" s="56" t="s">
        <v>32</v>
      </c>
      <c r="S56" s="56"/>
      <c r="T56" s="56"/>
      <c r="U56" s="56"/>
      <c r="V56" s="56"/>
      <c r="W56" s="56"/>
      <c r="X56" s="56"/>
      <c r="Y56" s="56"/>
      <c r="Z56" s="56"/>
      <c r="AA56" s="56"/>
      <c r="AB56" s="56"/>
      <c r="AC56" s="56"/>
      <c r="AD56" s="56"/>
      <c r="AE56" s="56"/>
      <c r="AF56" s="19"/>
      <c r="AG56" s="56" t="s">
        <v>33</v>
      </c>
      <c r="AH56" s="56"/>
      <c r="AI56" s="56"/>
      <c r="AJ56" s="56"/>
      <c r="AK56" s="56"/>
      <c r="AL56" s="56"/>
      <c r="AM56" s="56"/>
      <c r="AN56" s="56"/>
      <c r="AO56" s="56"/>
      <c r="AP56" s="56"/>
      <c r="AQ56" s="56"/>
      <c r="AR56" s="56"/>
      <c r="AS56" s="56"/>
      <c r="AT56" s="56"/>
      <c r="AU56" s="19"/>
      <c r="AV56" s="56" t="s">
        <v>34</v>
      </c>
      <c r="AW56" s="56"/>
      <c r="AX56" s="56"/>
      <c r="AY56" s="56"/>
      <c r="AZ56" s="56"/>
      <c r="BA56" s="56"/>
      <c r="BB56" s="56"/>
      <c r="BC56" s="56"/>
      <c r="BD56" s="56"/>
      <c r="BE56" s="56"/>
      <c r="BF56" s="56"/>
      <c r="BG56" s="56"/>
      <c r="BH56" s="56"/>
      <c r="BI56" s="56"/>
      <c r="BJ56" s="18"/>
      <c r="BK56" s="2"/>
      <c r="BL56" s="49"/>
      <c r="BM56" s="57"/>
      <c r="BN56" s="57"/>
      <c r="BO56" s="57"/>
      <c r="BP56" s="57"/>
      <c r="BQ56" s="57"/>
      <c r="BR56" s="57"/>
      <c r="BS56" s="57"/>
      <c r="BT56" s="57"/>
      <c r="BU56" s="57"/>
      <c r="BV56" s="57"/>
      <c r="BW56" s="57"/>
      <c r="BX56" s="57"/>
      <c r="BY56" s="57"/>
      <c r="BZ56" s="58"/>
    </row>
    <row r="57" spans="1:78" ht="13.5" customHeight="1" x14ac:dyDescent="0.15">
      <c r="A57" s="2"/>
      <c r="B57" s="17"/>
      <c r="C57" s="56"/>
      <c r="D57" s="56"/>
      <c r="E57" s="56"/>
      <c r="F57" s="56"/>
      <c r="G57" s="56"/>
      <c r="H57" s="56"/>
      <c r="I57" s="56"/>
      <c r="J57" s="56"/>
      <c r="K57" s="56"/>
      <c r="L57" s="56"/>
      <c r="M57" s="56"/>
      <c r="N57" s="56"/>
      <c r="O57" s="56"/>
      <c r="P57" s="56"/>
      <c r="Q57" s="19"/>
      <c r="R57" s="56"/>
      <c r="S57" s="56"/>
      <c r="T57" s="56"/>
      <c r="U57" s="56"/>
      <c r="V57" s="56"/>
      <c r="W57" s="56"/>
      <c r="X57" s="56"/>
      <c r="Y57" s="56"/>
      <c r="Z57" s="56"/>
      <c r="AA57" s="56"/>
      <c r="AB57" s="56"/>
      <c r="AC57" s="56"/>
      <c r="AD57" s="56"/>
      <c r="AE57" s="56"/>
      <c r="AF57" s="19"/>
      <c r="AG57" s="56"/>
      <c r="AH57" s="56"/>
      <c r="AI57" s="56"/>
      <c r="AJ57" s="56"/>
      <c r="AK57" s="56"/>
      <c r="AL57" s="56"/>
      <c r="AM57" s="56"/>
      <c r="AN57" s="56"/>
      <c r="AO57" s="56"/>
      <c r="AP57" s="56"/>
      <c r="AQ57" s="56"/>
      <c r="AR57" s="56"/>
      <c r="AS57" s="56"/>
      <c r="AT57" s="56"/>
      <c r="AU57" s="19"/>
      <c r="AV57" s="56"/>
      <c r="AW57" s="56"/>
      <c r="AX57" s="56"/>
      <c r="AY57" s="56"/>
      <c r="AZ57" s="56"/>
      <c r="BA57" s="56"/>
      <c r="BB57" s="56"/>
      <c r="BC57" s="56"/>
      <c r="BD57" s="56"/>
      <c r="BE57" s="56"/>
      <c r="BF57" s="56"/>
      <c r="BG57" s="56"/>
      <c r="BH57" s="56"/>
      <c r="BI57" s="56"/>
      <c r="BJ57" s="18"/>
      <c r="BK57" s="2"/>
      <c r="BL57" s="49"/>
      <c r="BM57" s="57"/>
      <c r="BN57" s="57"/>
      <c r="BO57" s="57"/>
      <c r="BP57" s="57"/>
      <c r="BQ57" s="57"/>
      <c r="BR57" s="57"/>
      <c r="BS57" s="57"/>
      <c r="BT57" s="57"/>
      <c r="BU57" s="57"/>
      <c r="BV57" s="57"/>
      <c r="BW57" s="57"/>
      <c r="BX57" s="57"/>
      <c r="BY57" s="57"/>
      <c r="BZ57" s="58"/>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7"/>
      <c r="BN58" s="57"/>
      <c r="BO58" s="57"/>
      <c r="BP58" s="57"/>
      <c r="BQ58" s="57"/>
      <c r="BR58" s="57"/>
      <c r="BS58" s="57"/>
      <c r="BT58" s="57"/>
      <c r="BU58" s="57"/>
      <c r="BV58" s="57"/>
      <c r="BW58" s="57"/>
      <c r="BX58" s="57"/>
      <c r="BY58" s="57"/>
      <c r="BZ58" s="5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7"/>
      <c r="BN59" s="57"/>
      <c r="BO59" s="57"/>
      <c r="BP59" s="57"/>
      <c r="BQ59" s="57"/>
      <c r="BR59" s="57"/>
      <c r="BS59" s="57"/>
      <c r="BT59" s="57"/>
      <c r="BU59" s="57"/>
      <c r="BV59" s="57"/>
      <c r="BW59" s="57"/>
      <c r="BX59" s="57"/>
      <c r="BY59" s="57"/>
      <c r="BZ59" s="58"/>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49"/>
      <c r="BM60" s="57"/>
      <c r="BN60" s="57"/>
      <c r="BO60" s="57"/>
      <c r="BP60" s="57"/>
      <c r="BQ60" s="57"/>
      <c r="BR60" s="57"/>
      <c r="BS60" s="57"/>
      <c r="BT60" s="57"/>
      <c r="BU60" s="57"/>
      <c r="BV60" s="57"/>
      <c r="BW60" s="57"/>
      <c r="BX60" s="57"/>
      <c r="BY60" s="57"/>
      <c r="BZ60" s="58"/>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49"/>
      <c r="BM61" s="57"/>
      <c r="BN61" s="57"/>
      <c r="BO61" s="57"/>
      <c r="BP61" s="57"/>
      <c r="BQ61" s="57"/>
      <c r="BR61" s="57"/>
      <c r="BS61" s="57"/>
      <c r="BT61" s="57"/>
      <c r="BU61" s="57"/>
      <c r="BV61" s="57"/>
      <c r="BW61" s="57"/>
      <c r="BX61" s="57"/>
      <c r="BY61" s="57"/>
      <c r="BZ61" s="5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7"/>
      <c r="BN62" s="57"/>
      <c r="BO62" s="57"/>
      <c r="BP62" s="57"/>
      <c r="BQ62" s="57"/>
      <c r="BR62" s="57"/>
      <c r="BS62" s="57"/>
      <c r="BT62" s="57"/>
      <c r="BU62" s="57"/>
      <c r="BV62" s="57"/>
      <c r="BW62" s="57"/>
      <c r="BX62" s="57"/>
      <c r="BY62" s="57"/>
      <c r="BZ62" s="5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7"/>
      <c r="BN63" s="57"/>
      <c r="BO63" s="57"/>
      <c r="BP63" s="57"/>
      <c r="BQ63" s="57"/>
      <c r="BR63" s="57"/>
      <c r="BS63" s="57"/>
      <c r="BT63" s="57"/>
      <c r="BU63" s="57"/>
      <c r="BV63" s="57"/>
      <c r="BW63" s="57"/>
      <c r="BX63" s="57"/>
      <c r="BY63" s="57"/>
      <c r="BZ63" s="5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2"/>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2"/>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2"/>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2"/>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2"/>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2"/>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2"/>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2"/>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2"/>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2"/>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2"/>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2"/>
      <c r="BM78" s="50"/>
      <c r="BN78" s="50"/>
      <c r="BO78" s="50"/>
      <c r="BP78" s="50"/>
      <c r="BQ78" s="50"/>
      <c r="BR78" s="50"/>
      <c r="BS78" s="50"/>
      <c r="BT78" s="50"/>
      <c r="BU78" s="50"/>
      <c r="BV78" s="50"/>
      <c r="BW78" s="50"/>
      <c r="BX78" s="50"/>
      <c r="BY78" s="50"/>
      <c r="BZ78" s="51"/>
    </row>
    <row r="79" spans="1:78" ht="13.5" customHeight="1" x14ac:dyDescent="0.15">
      <c r="A79" s="2"/>
      <c r="B79" s="17"/>
      <c r="C79" s="56" t="s">
        <v>37</v>
      </c>
      <c r="D79" s="56"/>
      <c r="E79" s="56"/>
      <c r="F79" s="56"/>
      <c r="G79" s="56"/>
      <c r="H79" s="56"/>
      <c r="I79" s="56"/>
      <c r="J79" s="56"/>
      <c r="K79" s="56"/>
      <c r="L79" s="56"/>
      <c r="M79" s="56"/>
      <c r="N79" s="56"/>
      <c r="O79" s="56"/>
      <c r="P79" s="56"/>
      <c r="Q79" s="56"/>
      <c r="R79" s="56"/>
      <c r="S79" s="56"/>
      <c r="T79" s="56"/>
      <c r="U79" s="19"/>
      <c r="V79" s="19"/>
      <c r="W79" s="56" t="s">
        <v>38</v>
      </c>
      <c r="X79" s="56"/>
      <c r="Y79" s="56"/>
      <c r="Z79" s="56"/>
      <c r="AA79" s="56"/>
      <c r="AB79" s="56"/>
      <c r="AC79" s="56"/>
      <c r="AD79" s="56"/>
      <c r="AE79" s="56"/>
      <c r="AF79" s="56"/>
      <c r="AG79" s="56"/>
      <c r="AH79" s="56"/>
      <c r="AI79" s="56"/>
      <c r="AJ79" s="56"/>
      <c r="AK79" s="56"/>
      <c r="AL79" s="56"/>
      <c r="AM79" s="56"/>
      <c r="AN79" s="56"/>
      <c r="AO79" s="19"/>
      <c r="AP79" s="19"/>
      <c r="AQ79" s="56" t="s">
        <v>39</v>
      </c>
      <c r="AR79" s="56"/>
      <c r="AS79" s="56"/>
      <c r="AT79" s="56"/>
      <c r="AU79" s="56"/>
      <c r="AV79" s="56"/>
      <c r="AW79" s="56"/>
      <c r="AX79" s="56"/>
      <c r="AY79" s="56"/>
      <c r="AZ79" s="56"/>
      <c r="BA79" s="56"/>
      <c r="BB79" s="56"/>
      <c r="BC79" s="56"/>
      <c r="BD79" s="56"/>
      <c r="BE79" s="56"/>
      <c r="BF79" s="56"/>
      <c r="BG79" s="56"/>
      <c r="BH79" s="56"/>
      <c r="BI79" s="4"/>
      <c r="BJ79" s="18"/>
      <c r="BK79" s="2"/>
      <c r="BL79" s="52"/>
      <c r="BM79" s="50"/>
      <c r="BN79" s="50"/>
      <c r="BO79" s="50"/>
      <c r="BP79" s="50"/>
      <c r="BQ79" s="50"/>
      <c r="BR79" s="50"/>
      <c r="BS79" s="50"/>
      <c r="BT79" s="50"/>
      <c r="BU79" s="50"/>
      <c r="BV79" s="50"/>
      <c r="BW79" s="50"/>
      <c r="BX79" s="50"/>
      <c r="BY79" s="50"/>
      <c r="BZ79" s="51"/>
    </row>
    <row r="80" spans="1:78" ht="13.5" customHeight="1" x14ac:dyDescent="0.15">
      <c r="A80" s="2"/>
      <c r="B80" s="17"/>
      <c r="C80" s="56"/>
      <c r="D80" s="56"/>
      <c r="E80" s="56"/>
      <c r="F80" s="56"/>
      <c r="G80" s="56"/>
      <c r="H80" s="56"/>
      <c r="I80" s="56"/>
      <c r="J80" s="56"/>
      <c r="K80" s="56"/>
      <c r="L80" s="56"/>
      <c r="M80" s="56"/>
      <c r="N80" s="56"/>
      <c r="O80" s="56"/>
      <c r="P80" s="56"/>
      <c r="Q80" s="56"/>
      <c r="R80" s="56"/>
      <c r="S80" s="56"/>
      <c r="T80" s="56"/>
      <c r="U80" s="19"/>
      <c r="V80" s="19"/>
      <c r="W80" s="56"/>
      <c r="X80" s="56"/>
      <c r="Y80" s="56"/>
      <c r="Z80" s="56"/>
      <c r="AA80" s="56"/>
      <c r="AB80" s="56"/>
      <c r="AC80" s="56"/>
      <c r="AD80" s="56"/>
      <c r="AE80" s="56"/>
      <c r="AF80" s="56"/>
      <c r="AG80" s="56"/>
      <c r="AH80" s="56"/>
      <c r="AI80" s="56"/>
      <c r="AJ80" s="56"/>
      <c r="AK80" s="56"/>
      <c r="AL80" s="56"/>
      <c r="AM80" s="56"/>
      <c r="AN80" s="56"/>
      <c r="AO80" s="19"/>
      <c r="AP80" s="19"/>
      <c r="AQ80" s="56"/>
      <c r="AR80" s="56"/>
      <c r="AS80" s="56"/>
      <c r="AT80" s="56"/>
      <c r="AU80" s="56"/>
      <c r="AV80" s="56"/>
      <c r="AW80" s="56"/>
      <c r="AX80" s="56"/>
      <c r="AY80" s="56"/>
      <c r="AZ80" s="56"/>
      <c r="BA80" s="56"/>
      <c r="BB80" s="56"/>
      <c r="BC80" s="56"/>
      <c r="BD80" s="56"/>
      <c r="BE80" s="56"/>
      <c r="BF80" s="56"/>
      <c r="BG80" s="56"/>
      <c r="BH80" s="56"/>
      <c r="BI80" s="4"/>
      <c r="BJ80" s="18"/>
      <c r="BK80" s="2"/>
      <c r="BL80" s="52"/>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52"/>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3"/>
      <c r="BM82" s="54"/>
      <c r="BN82" s="54"/>
      <c r="BO82" s="54"/>
      <c r="BP82" s="54"/>
      <c r="BQ82" s="54"/>
      <c r="BR82" s="54"/>
      <c r="BS82" s="54"/>
      <c r="BT82" s="54"/>
      <c r="BU82" s="54"/>
      <c r="BV82" s="54"/>
      <c r="BW82" s="54"/>
      <c r="BX82" s="54"/>
      <c r="BY82" s="54"/>
      <c r="BZ82" s="5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4c3ZDBvZWqzWD8GmRdC9xp3IW1+wY2P5xX2BixqRjOwIXktx6JAKBVgMogmtsap0ILNKb2pfAe1/RltleeXdog==" saltValue="Dddf6zQpm/WNmcrc3ZT5j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73423</v>
      </c>
      <c r="D6" s="33">
        <f t="shared" si="3"/>
        <v>46</v>
      </c>
      <c r="E6" s="33">
        <f t="shared" si="3"/>
        <v>1</v>
      </c>
      <c r="F6" s="33">
        <f t="shared" si="3"/>
        <v>0</v>
      </c>
      <c r="G6" s="33">
        <f t="shared" si="3"/>
        <v>1</v>
      </c>
      <c r="H6" s="33" t="str">
        <f t="shared" si="3"/>
        <v>福島県　鏡石町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50.01</v>
      </c>
      <c r="P6" s="34">
        <f t="shared" si="3"/>
        <v>94.06</v>
      </c>
      <c r="Q6" s="34">
        <f t="shared" si="3"/>
        <v>4543</v>
      </c>
      <c r="R6" s="34">
        <f t="shared" si="3"/>
        <v>12718</v>
      </c>
      <c r="S6" s="34">
        <f t="shared" si="3"/>
        <v>31.3</v>
      </c>
      <c r="T6" s="34">
        <f t="shared" si="3"/>
        <v>406.33</v>
      </c>
      <c r="U6" s="34">
        <f t="shared" si="3"/>
        <v>11937</v>
      </c>
      <c r="V6" s="34">
        <f t="shared" si="3"/>
        <v>16.309999999999999</v>
      </c>
      <c r="W6" s="34">
        <f t="shared" si="3"/>
        <v>731.88</v>
      </c>
      <c r="X6" s="35">
        <f>IF(X7="",NA(),X7)</f>
        <v>114.22</v>
      </c>
      <c r="Y6" s="35">
        <f t="shared" ref="Y6:AG6" si="4">IF(Y7="",NA(),Y7)</f>
        <v>111.5</v>
      </c>
      <c r="Z6" s="35">
        <f t="shared" si="4"/>
        <v>109.59</v>
      </c>
      <c r="AA6" s="35">
        <f t="shared" si="4"/>
        <v>118.63</v>
      </c>
      <c r="AB6" s="35">
        <f t="shared" si="4"/>
        <v>123.25</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621.24</v>
      </c>
      <c r="AU6" s="35">
        <f t="shared" ref="AU6:BC6" si="6">IF(AU7="",NA(),AU7)</f>
        <v>387.78</v>
      </c>
      <c r="AV6" s="35">
        <f t="shared" si="6"/>
        <v>523.45000000000005</v>
      </c>
      <c r="AW6" s="35">
        <f t="shared" si="6"/>
        <v>424.17</v>
      </c>
      <c r="AX6" s="35">
        <f t="shared" si="6"/>
        <v>386.57</v>
      </c>
      <c r="AY6" s="35">
        <f t="shared" si="6"/>
        <v>1081.23</v>
      </c>
      <c r="AZ6" s="35">
        <f t="shared" si="6"/>
        <v>406.37</v>
      </c>
      <c r="BA6" s="35">
        <f t="shared" si="6"/>
        <v>398.29</v>
      </c>
      <c r="BB6" s="35">
        <f t="shared" si="6"/>
        <v>388.67</v>
      </c>
      <c r="BC6" s="35">
        <f t="shared" si="6"/>
        <v>355.27</v>
      </c>
      <c r="BD6" s="34" t="str">
        <f>IF(BD7="","",IF(BD7="-","【-】","【"&amp;SUBSTITUTE(TEXT(BD7,"#,##0.00"),"-","△")&amp;"】"))</f>
        <v>【264.34】</v>
      </c>
      <c r="BE6" s="35">
        <f>IF(BE7="",NA(),BE7)</f>
        <v>507.25</v>
      </c>
      <c r="BF6" s="35">
        <f t="shared" ref="BF6:BN6" si="7">IF(BF7="",NA(),BF7)</f>
        <v>660.26</v>
      </c>
      <c r="BG6" s="35">
        <f t="shared" si="7"/>
        <v>708.1</v>
      </c>
      <c r="BH6" s="35">
        <f t="shared" si="7"/>
        <v>684.31</v>
      </c>
      <c r="BI6" s="35">
        <f t="shared" si="7"/>
        <v>708.2</v>
      </c>
      <c r="BJ6" s="35">
        <f t="shared" si="7"/>
        <v>443.13</v>
      </c>
      <c r="BK6" s="35">
        <f t="shared" si="7"/>
        <v>442.54</v>
      </c>
      <c r="BL6" s="35">
        <f t="shared" si="7"/>
        <v>431</v>
      </c>
      <c r="BM6" s="35">
        <f t="shared" si="7"/>
        <v>422.5</v>
      </c>
      <c r="BN6" s="35">
        <f t="shared" si="7"/>
        <v>458.27</v>
      </c>
      <c r="BO6" s="34" t="str">
        <f>IF(BO7="","",IF(BO7="-","【-】","【"&amp;SUBSTITUTE(TEXT(BO7,"#,##0.00"),"-","△")&amp;"】"))</f>
        <v>【274.27】</v>
      </c>
      <c r="BP6" s="35">
        <f>IF(BP7="",NA(),BP7)</f>
        <v>104.46</v>
      </c>
      <c r="BQ6" s="35">
        <f t="shared" ref="BQ6:BY6" si="8">IF(BQ7="",NA(),BQ7)</f>
        <v>95.58</v>
      </c>
      <c r="BR6" s="35">
        <f t="shared" si="8"/>
        <v>103.03</v>
      </c>
      <c r="BS6" s="35">
        <f t="shared" si="8"/>
        <v>113.43</v>
      </c>
      <c r="BT6" s="35">
        <f t="shared" si="8"/>
        <v>116.91</v>
      </c>
      <c r="BU6" s="35">
        <f t="shared" si="8"/>
        <v>95.4</v>
      </c>
      <c r="BV6" s="35">
        <f t="shared" si="8"/>
        <v>98.6</v>
      </c>
      <c r="BW6" s="35">
        <f t="shared" si="8"/>
        <v>100.82</v>
      </c>
      <c r="BX6" s="35">
        <f t="shared" si="8"/>
        <v>101.64</v>
      </c>
      <c r="BY6" s="35">
        <f t="shared" si="8"/>
        <v>96.77</v>
      </c>
      <c r="BZ6" s="34" t="str">
        <f>IF(BZ7="","",IF(BZ7="-","【-】","【"&amp;SUBSTITUTE(TEXT(BZ7,"#,##0.00"),"-","△")&amp;"】"))</f>
        <v>【104.36】</v>
      </c>
      <c r="CA6" s="35">
        <f>IF(CA7="",NA(),CA7)</f>
        <v>187.12</v>
      </c>
      <c r="CB6" s="35">
        <f t="shared" ref="CB6:CJ6" si="9">IF(CB7="",NA(),CB7)</f>
        <v>204.82</v>
      </c>
      <c r="CC6" s="35">
        <f t="shared" si="9"/>
        <v>191.54</v>
      </c>
      <c r="CD6" s="35">
        <f t="shared" si="9"/>
        <v>190.37</v>
      </c>
      <c r="CE6" s="35">
        <f t="shared" si="9"/>
        <v>201.83</v>
      </c>
      <c r="CF6" s="35">
        <f t="shared" si="9"/>
        <v>186.15</v>
      </c>
      <c r="CG6" s="35">
        <f t="shared" si="9"/>
        <v>181.67</v>
      </c>
      <c r="CH6" s="35">
        <f t="shared" si="9"/>
        <v>179.55</v>
      </c>
      <c r="CI6" s="35">
        <f t="shared" si="9"/>
        <v>179.16</v>
      </c>
      <c r="CJ6" s="35">
        <f t="shared" si="9"/>
        <v>187.18</v>
      </c>
      <c r="CK6" s="34" t="str">
        <f>IF(CK7="","",IF(CK7="-","【-】","【"&amp;SUBSTITUTE(TEXT(CK7,"#,##0.00"),"-","△")&amp;"】"))</f>
        <v>【165.71】</v>
      </c>
      <c r="CL6" s="35">
        <f>IF(CL7="",NA(),CL7)</f>
        <v>56.38</v>
      </c>
      <c r="CM6" s="35">
        <f t="shared" ref="CM6:CU6" si="10">IF(CM7="",NA(),CM7)</f>
        <v>56.4</v>
      </c>
      <c r="CN6" s="35">
        <f t="shared" si="10"/>
        <v>57.02</v>
      </c>
      <c r="CO6" s="35">
        <f t="shared" si="10"/>
        <v>56.36</v>
      </c>
      <c r="CP6" s="35">
        <f t="shared" si="10"/>
        <v>54.85</v>
      </c>
      <c r="CQ6" s="35">
        <f t="shared" si="10"/>
        <v>54.47</v>
      </c>
      <c r="CR6" s="35">
        <f t="shared" si="10"/>
        <v>53.61</v>
      </c>
      <c r="CS6" s="35">
        <f t="shared" si="10"/>
        <v>53.52</v>
      </c>
      <c r="CT6" s="35">
        <f t="shared" si="10"/>
        <v>54.24</v>
      </c>
      <c r="CU6" s="35">
        <f t="shared" si="10"/>
        <v>55.88</v>
      </c>
      <c r="CV6" s="34" t="str">
        <f>IF(CV7="","",IF(CV7="-","【-】","【"&amp;SUBSTITUTE(TEXT(CV7,"#,##0.00"),"-","△")&amp;"】"))</f>
        <v>【60.41】</v>
      </c>
      <c r="CW6" s="35">
        <f>IF(CW7="",NA(),CW7)</f>
        <v>81.180000000000007</v>
      </c>
      <c r="CX6" s="35">
        <f t="shared" ref="CX6:DF6" si="11">IF(CX7="",NA(),CX7)</f>
        <v>81.489999999999995</v>
      </c>
      <c r="CY6" s="35">
        <f t="shared" si="11"/>
        <v>80.09</v>
      </c>
      <c r="CZ6" s="35">
        <f t="shared" si="11"/>
        <v>80.319999999999993</v>
      </c>
      <c r="DA6" s="35">
        <f t="shared" si="11"/>
        <v>81.86</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42.91</v>
      </c>
      <c r="DI6" s="35">
        <f t="shared" ref="DI6:DQ6" si="12">IF(DI7="",NA(),DI7)</f>
        <v>43.28</v>
      </c>
      <c r="DJ6" s="35">
        <f t="shared" si="12"/>
        <v>44.89</v>
      </c>
      <c r="DK6" s="35">
        <f t="shared" si="12"/>
        <v>46.1</v>
      </c>
      <c r="DL6" s="35">
        <f t="shared" si="12"/>
        <v>47.68</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42.69</v>
      </c>
      <c r="DT6" s="35">
        <f t="shared" ref="DT6:EB6" si="13">IF(DT7="",NA(),DT7)</f>
        <v>42.58</v>
      </c>
      <c r="DU6" s="35">
        <f t="shared" si="13"/>
        <v>8.41</v>
      </c>
      <c r="DV6" s="35">
        <f t="shared" si="13"/>
        <v>8.36</v>
      </c>
      <c r="DW6" s="35">
        <f t="shared" si="13"/>
        <v>8.26</v>
      </c>
      <c r="DX6" s="35">
        <f t="shared" si="13"/>
        <v>9.43</v>
      </c>
      <c r="DY6" s="35">
        <f t="shared" si="13"/>
        <v>10.029999999999999</v>
      </c>
      <c r="DZ6" s="35">
        <f t="shared" si="13"/>
        <v>7.26</v>
      </c>
      <c r="EA6" s="35">
        <f t="shared" si="13"/>
        <v>11.13</v>
      </c>
      <c r="EB6" s="35">
        <f t="shared" si="13"/>
        <v>10.84</v>
      </c>
      <c r="EC6" s="34" t="str">
        <f>IF(EC7="","",IF(EC7="-","【-】","【"&amp;SUBSTITUTE(TEXT(EC7,"#,##0.00"),"-","△")&amp;"】"))</f>
        <v>【15.89】</v>
      </c>
      <c r="ED6" s="35">
        <f>IF(ED7="",NA(),ED7)</f>
        <v>2.34</v>
      </c>
      <c r="EE6" s="35">
        <f t="shared" ref="EE6:EM6" si="14">IF(EE7="",NA(),EE7)</f>
        <v>0.34</v>
      </c>
      <c r="EF6" s="35">
        <f t="shared" si="14"/>
        <v>0.51</v>
      </c>
      <c r="EG6" s="34">
        <f t="shared" si="14"/>
        <v>0</v>
      </c>
      <c r="EH6" s="35">
        <f t="shared" si="14"/>
        <v>1.18</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73423</v>
      </c>
      <c r="D7" s="37">
        <v>46</v>
      </c>
      <c r="E7" s="37">
        <v>1</v>
      </c>
      <c r="F7" s="37">
        <v>0</v>
      </c>
      <c r="G7" s="37">
        <v>1</v>
      </c>
      <c r="H7" s="37" t="s">
        <v>105</v>
      </c>
      <c r="I7" s="37" t="s">
        <v>106</v>
      </c>
      <c r="J7" s="37" t="s">
        <v>107</v>
      </c>
      <c r="K7" s="37" t="s">
        <v>108</v>
      </c>
      <c r="L7" s="37" t="s">
        <v>109</v>
      </c>
      <c r="M7" s="37" t="s">
        <v>116</v>
      </c>
      <c r="N7" s="38" t="s">
        <v>110</v>
      </c>
      <c r="O7" s="38">
        <v>50.01</v>
      </c>
      <c r="P7" s="38">
        <v>94.06</v>
      </c>
      <c r="Q7" s="38">
        <v>4543</v>
      </c>
      <c r="R7" s="38">
        <v>12718</v>
      </c>
      <c r="S7" s="38">
        <v>31.3</v>
      </c>
      <c r="T7" s="38">
        <v>406.33</v>
      </c>
      <c r="U7" s="38">
        <v>11937</v>
      </c>
      <c r="V7" s="38">
        <v>16.309999999999999</v>
      </c>
      <c r="W7" s="38">
        <v>731.88</v>
      </c>
      <c r="X7" s="38">
        <v>114.22</v>
      </c>
      <c r="Y7" s="38">
        <v>111.5</v>
      </c>
      <c r="Z7" s="38">
        <v>109.59</v>
      </c>
      <c r="AA7" s="38">
        <v>118.63</v>
      </c>
      <c r="AB7" s="38">
        <v>123.25</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621.24</v>
      </c>
      <c r="AU7" s="38">
        <v>387.78</v>
      </c>
      <c r="AV7" s="38">
        <v>523.45000000000005</v>
      </c>
      <c r="AW7" s="38">
        <v>424.17</v>
      </c>
      <c r="AX7" s="38">
        <v>386.57</v>
      </c>
      <c r="AY7" s="38">
        <v>1081.23</v>
      </c>
      <c r="AZ7" s="38">
        <v>406.37</v>
      </c>
      <c r="BA7" s="38">
        <v>398.29</v>
      </c>
      <c r="BB7" s="38">
        <v>388.67</v>
      </c>
      <c r="BC7" s="38">
        <v>355.27</v>
      </c>
      <c r="BD7" s="38">
        <v>264.33999999999997</v>
      </c>
      <c r="BE7" s="38">
        <v>507.25</v>
      </c>
      <c r="BF7" s="38">
        <v>660.26</v>
      </c>
      <c r="BG7" s="38">
        <v>708.1</v>
      </c>
      <c r="BH7" s="38">
        <v>684.31</v>
      </c>
      <c r="BI7" s="38">
        <v>708.2</v>
      </c>
      <c r="BJ7" s="38">
        <v>443.13</v>
      </c>
      <c r="BK7" s="38">
        <v>442.54</v>
      </c>
      <c r="BL7" s="38">
        <v>431</v>
      </c>
      <c r="BM7" s="38">
        <v>422.5</v>
      </c>
      <c r="BN7" s="38">
        <v>458.27</v>
      </c>
      <c r="BO7" s="38">
        <v>274.27</v>
      </c>
      <c r="BP7" s="38">
        <v>104.46</v>
      </c>
      <c r="BQ7" s="38">
        <v>95.58</v>
      </c>
      <c r="BR7" s="38">
        <v>103.03</v>
      </c>
      <c r="BS7" s="38">
        <v>113.43</v>
      </c>
      <c r="BT7" s="38">
        <v>116.91</v>
      </c>
      <c r="BU7" s="38">
        <v>95.4</v>
      </c>
      <c r="BV7" s="38">
        <v>98.6</v>
      </c>
      <c r="BW7" s="38">
        <v>100.82</v>
      </c>
      <c r="BX7" s="38">
        <v>101.64</v>
      </c>
      <c r="BY7" s="38">
        <v>96.77</v>
      </c>
      <c r="BZ7" s="38">
        <v>104.36</v>
      </c>
      <c r="CA7" s="38">
        <v>187.12</v>
      </c>
      <c r="CB7" s="38">
        <v>204.82</v>
      </c>
      <c r="CC7" s="38">
        <v>191.54</v>
      </c>
      <c r="CD7" s="38">
        <v>190.37</v>
      </c>
      <c r="CE7" s="38">
        <v>201.83</v>
      </c>
      <c r="CF7" s="38">
        <v>186.15</v>
      </c>
      <c r="CG7" s="38">
        <v>181.67</v>
      </c>
      <c r="CH7" s="38">
        <v>179.55</v>
      </c>
      <c r="CI7" s="38">
        <v>179.16</v>
      </c>
      <c r="CJ7" s="38">
        <v>187.18</v>
      </c>
      <c r="CK7" s="38">
        <v>165.71</v>
      </c>
      <c r="CL7" s="38">
        <v>56.38</v>
      </c>
      <c r="CM7" s="38">
        <v>56.4</v>
      </c>
      <c r="CN7" s="38">
        <v>57.02</v>
      </c>
      <c r="CO7" s="38">
        <v>56.36</v>
      </c>
      <c r="CP7" s="38">
        <v>54.85</v>
      </c>
      <c r="CQ7" s="38">
        <v>54.47</v>
      </c>
      <c r="CR7" s="38">
        <v>53.61</v>
      </c>
      <c r="CS7" s="38">
        <v>53.52</v>
      </c>
      <c r="CT7" s="38">
        <v>54.24</v>
      </c>
      <c r="CU7" s="38">
        <v>55.88</v>
      </c>
      <c r="CV7" s="38">
        <v>60.41</v>
      </c>
      <c r="CW7" s="38">
        <v>81.180000000000007</v>
      </c>
      <c r="CX7" s="38">
        <v>81.489999999999995</v>
      </c>
      <c r="CY7" s="38">
        <v>80.09</v>
      </c>
      <c r="CZ7" s="38">
        <v>80.319999999999993</v>
      </c>
      <c r="DA7" s="38">
        <v>81.86</v>
      </c>
      <c r="DB7" s="38">
        <v>81.459999999999994</v>
      </c>
      <c r="DC7" s="38">
        <v>81.31</v>
      </c>
      <c r="DD7" s="38">
        <v>81.459999999999994</v>
      </c>
      <c r="DE7" s="38">
        <v>81.680000000000007</v>
      </c>
      <c r="DF7" s="38">
        <v>80.989999999999995</v>
      </c>
      <c r="DG7" s="38">
        <v>89.93</v>
      </c>
      <c r="DH7" s="38">
        <v>42.91</v>
      </c>
      <c r="DI7" s="38">
        <v>43.28</v>
      </c>
      <c r="DJ7" s="38">
        <v>44.89</v>
      </c>
      <c r="DK7" s="38">
        <v>46.1</v>
      </c>
      <c r="DL7" s="38">
        <v>47.68</v>
      </c>
      <c r="DM7" s="38">
        <v>38.520000000000003</v>
      </c>
      <c r="DN7" s="38">
        <v>46.67</v>
      </c>
      <c r="DO7" s="38">
        <v>47.7</v>
      </c>
      <c r="DP7" s="38">
        <v>48.14</v>
      </c>
      <c r="DQ7" s="38">
        <v>46.61</v>
      </c>
      <c r="DR7" s="38">
        <v>48.12</v>
      </c>
      <c r="DS7" s="38">
        <v>42.69</v>
      </c>
      <c r="DT7" s="38">
        <v>42.58</v>
      </c>
      <c r="DU7" s="38">
        <v>8.41</v>
      </c>
      <c r="DV7" s="38">
        <v>8.36</v>
      </c>
      <c r="DW7" s="38">
        <v>8.26</v>
      </c>
      <c r="DX7" s="38">
        <v>9.43</v>
      </c>
      <c r="DY7" s="38">
        <v>10.029999999999999</v>
      </c>
      <c r="DZ7" s="38">
        <v>7.26</v>
      </c>
      <c r="EA7" s="38">
        <v>11.13</v>
      </c>
      <c r="EB7" s="38">
        <v>10.84</v>
      </c>
      <c r="EC7" s="38">
        <v>15.89</v>
      </c>
      <c r="ED7" s="38">
        <v>2.34</v>
      </c>
      <c r="EE7" s="38">
        <v>0.34</v>
      </c>
      <c r="EF7" s="38">
        <v>0.51</v>
      </c>
      <c r="EG7" s="38">
        <v>0</v>
      </c>
      <c r="EH7" s="38">
        <v>1.18</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2019-01-29T23:54:28Z</cp:lastPrinted>
  <dcterms:created xsi:type="dcterms:W3CDTF">2018-12-03T08:27:19Z</dcterms:created>
  <dcterms:modified xsi:type="dcterms:W3CDTF">2019-01-30T01:04:02Z</dcterms:modified>
  <cp:category/>
</cp:coreProperties>
</file>