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qLZ7yJc2wx1dzh056C9YIj/YPg4A07tjf3V+XH1XuH3qTi4XbaT2bhYGxSDFxE+z9MWjEjjWlSGI6EYVNOYzYg==" workbookSaltValue="8upnSp9wI4lUuVO/ZKivRw==" workbookSpinCount="100000" lockStructure="1"/>
  <bookViews>
    <workbookView xWindow="0" yWindow="0" windowWidth="20730" windowHeight="934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<sst xmlns="http://schemas.openxmlformats.org/spreadsheetml/2006/main" count="232" uniqueCount="119">
  <si>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</si>
  <si>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</si>
  <si>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</si>
  <si>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</si>
  <si>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</si>
  <si>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</si>
  <si>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</si>
  <si>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</si>
  <si>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</si>
  <si>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</si>
  <si>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</si>
  <si>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</si>
  <si>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</si>
  <si>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</si>
  <si>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</si>
  <si>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</si>
  <si>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</si>
  <si>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</si>
  <si>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</si>
  <si>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</si>
  <si>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</si>
  <si>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</si>
  <si>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</si>
  <si>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</si>
  <si>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</si>
  <si>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</si>
  <si>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</si>
  <si>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</si>
  <si>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</si>
  <si>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</si>
  <si>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</si>
  <si>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</si>
  <si>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</si>
  <si>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</si>
  <si>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</si>
  <si>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</si>
  <si>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</si>
  <si>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</si>
  <si>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</si>
  <si>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</si>
  <si>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</si>
  <si>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</si>
  <si>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</si>
  <si>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</si>
  <si>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</si>
  <si>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</si>
  <si>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</si>
  <si>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</si>
  <si>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</si>
  <si>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</si>
  <si>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</si>
  <si>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</si>
  <si>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</si>
  <si>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</si>
  <si>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</si>
  <si>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</si>
  <si>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</si>
  <si>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</si>
  <si>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</si>
  <si>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</si>
  <si>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</si>
  <si>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</si>
  <si>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</si>
  <si>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</si>
  <si>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</si>
  <si>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</si>
  <si>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</si>
  <si>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</si>
  <si>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</si>
  <si>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</si>
  <si>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</si>
  <si>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</si>
  <si>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</si>
  <si>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</si>
  <si>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</si>
  <si>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</si>
  <si>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</si>
  <si>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</si>
  <si>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</si>
  <si>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</si>
  <si>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</si>
  <si>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</si>
  <si>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</si>
  <si>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</si>
  <si>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</si>
  <si>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</si>
  <si>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</si>
  <si>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</si>
  <si>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</si>
  <si>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</si>
  <si>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</si>
  <si>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</si>
  <si>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</si>
  <si>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</si>
  <si>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</si>
  <si>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</si>
  <si>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</si>
  <si>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</si>
  <si>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</si>
  <si>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</si>
  <si>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</si>
  <si>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</si>
  <si>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</si>
  <si>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</si>
  <si>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大玉村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</si>
  <si>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</si>
  <si>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</si>
  <si>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</si>
  <si>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</si>
  <si>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</si>
  <si>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</si>
  <si>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</si>
  <si>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</si>
  <si>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</si>
  <si>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</si>
  <si>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</si>
  <si>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石綿セメント管の更新により災害時のライフラインの強化や将来の水源確保に伴う調査を進め水道の安定供給を図る。
　また管路の更新や水源確保に伴う投資により施設の効率的な運営を行う。</t>
    <rPh sb="78" eb="80">
      <t>コウリツ</t>
    </rPh>
    <rPh sb="80" eb="81">
      <t>テキ</t>
    </rPh>
    <rPh sb="82" eb="84">
      <t>ウンエイ</t>
    </rPh>
    <rPh sb="85" eb="86">
      <t>オコナ</t>
    </rPh>
    <phoneticPr fontId="16"/>
  </si>
  <si>
    <t>　昭和５６年より給水開始を行い建設当初の管路は約３７年が経過している。老朽管対策として平成２７年から１０年間で村内に埋設されている石綿セメント管約９Kmを対象に耐震管への布設替工事を実施中。</t>
    <rPh sb="1" eb="3">
      <t>ショウワ</t>
    </rPh>
    <rPh sb="5" eb="6">
      <t>ネン</t>
    </rPh>
    <rPh sb="8" eb="10">
      <t>キュウスイ</t>
    </rPh>
    <rPh sb="10" eb="12">
      <t>カイシ</t>
    </rPh>
    <rPh sb="13" eb="14">
      <t>オコナ</t>
    </rPh>
    <rPh sb="15" eb="17">
      <t>ケンセツ</t>
    </rPh>
    <rPh sb="17" eb="19">
      <t>トウショ</t>
    </rPh>
    <rPh sb="20" eb="22">
      <t>カンロ</t>
    </rPh>
    <rPh sb="23" eb="24">
      <t>ヤク</t>
    </rPh>
    <rPh sb="26" eb="27">
      <t>ネン</t>
    </rPh>
    <rPh sb="28" eb="30">
      <t>ケイカ</t>
    </rPh>
    <rPh sb="35" eb="37">
      <t>ロウキュウ</t>
    </rPh>
    <rPh sb="37" eb="38">
      <t>カン</t>
    </rPh>
    <rPh sb="38" eb="40">
      <t>タイサク</t>
    </rPh>
    <rPh sb="43" eb="45">
      <t>ヘイセイ</t>
    </rPh>
    <rPh sb="47" eb="48">
      <t>ネン</t>
    </rPh>
    <rPh sb="52" eb="53">
      <t>ネン</t>
    </rPh>
    <rPh sb="53" eb="54">
      <t>カン</t>
    </rPh>
    <rPh sb="55" eb="57">
      <t>ソンナイ</t>
    </rPh>
    <rPh sb="58" eb="60">
      <t>マイセツ</t>
    </rPh>
    <rPh sb="65" eb="67">
      <t>セキメン</t>
    </rPh>
    <rPh sb="77" eb="79">
      <t>タイショウ</t>
    </rPh>
    <rPh sb="80" eb="82">
      <t>タイシン</t>
    </rPh>
    <rPh sb="82" eb="83">
      <t>カン</t>
    </rPh>
    <rPh sb="85" eb="87">
      <t>フセツ</t>
    </rPh>
    <rPh sb="87" eb="88">
      <t>ガ</t>
    </rPh>
    <rPh sb="88" eb="90">
      <t>コウジ</t>
    </rPh>
    <rPh sb="91" eb="93">
      <t>ジッシ</t>
    </rPh>
    <rPh sb="93" eb="94">
      <t>チュウ</t>
    </rPh>
    <phoneticPr fontId="16"/>
  </si>
  <si>
    <t>　経営の健全性・効率性については、区域内の住宅及び集合住宅の建設の増加に伴い有収水量も例年微増しており平成２６年度からは、一般会計より繰入を行わないで純利益は黒字となっている。
　年間使用水量も年々増えているため今後増え続ける水需要に対応するためさらなる老朽管の更新や施設の効率化を図り水確保に努めていく。</t>
    <rPh sb="61" eb="63">
      <t>イッパン</t>
    </rPh>
    <rPh sb="63" eb="65">
      <t>カイケイ</t>
    </rPh>
    <rPh sb="67" eb="69">
      <t>クリイレ</t>
    </rPh>
    <rPh sb="70" eb="71">
      <t>オコナ</t>
    </rPh>
    <rPh sb="91" eb="93">
      <t>ネンカン</t>
    </rPh>
    <rPh sb="93" eb="95">
      <t>シヨウ</t>
    </rPh>
    <rPh sb="95" eb="97">
      <t>スイリョウ</t>
    </rPh>
    <rPh sb="98" eb="100">
      <t>ネンネン</t>
    </rPh>
    <rPh sb="100" eb="101">
      <t>フ</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</si>
</sst>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0.09</c:v>
                </c:pt>
                <c:pt idx="1">
                  <c:v>0.34</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3AAC-44C2-8AC2-D99B42176218}"/>
            </c:ext>
          </c:extLst>
        </c:ser>
        <c:dLbls>
          <c:showLegendKey val="0"/>
          <c:showVal val="0"/>
          <c:showCatName val="0"/>
          <c:showSerName val="0"/>
          <c:showPercent val="0"/>
          <c:showBubbleSize val="0"/>
        </c:dLbls>
        <c:gapWidth val="150"/>
        <c:axId val="34297728"/>
        <c:axId val="34308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0.64</c:v>
                </c:pt>
                <c:pt idx="1">
                  <c:v>0.56000000000000005</c:v>
                </c:pt>
                <c:pt idx="2">
                  <c:v>0.65</c:v>
                </c:pt>
                <c:pt idx="3">
                  <c:v>0.46</c:v>
                </c:pt>
                <c:pt idx="4">
                  <c:v>0.44</c:v>
                </c:pt>
              </c:numCache>
            </c:numRef>
          </c:val>
          <c:smooth val="0"/>
          <c:extLst xmlns:c16r2="http://schemas.microsoft.com/office/drawing/2015/06/chart">
            <c:ext xmlns:c16="http://schemas.microsoft.com/office/drawing/2014/chart" uri="{C3380CC4-5D6E-409C-BE32-E72D297353CC}">
              <c16:uniqueId val="{00000001-3AAC-44C2-8AC2-D99B42176218}"/>
            </c:ext>
          </c:extLst>
        </c:ser>
        <c:dLbls>
          <c:showLegendKey val="0"/>
          <c:showVal val="0"/>
          <c:showCatName val="0"/>
          <c:showSerName val="0"/>
          <c:showPercent val="0"/>
          <c:showBubbleSize val="0"/>
        </c:dLbls>
        <c:marker val="1"/>
        <c:smooth val="0"/>
        <c:axId val="34297728"/>
        <c:axId val="34308096"/>
      </c:lineChart>
      <c:dateAx>
        <c:axId val="34297728"/>
        <c:scaling>
          <c:orientation val="minMax"/>
        </c:scaling>
        <c:delete val="1"/>
        <c:axPos val="b"/>
        <c:numFmt formatCode="ge" sourceLinked="1"/>
        <c:majorTickMark val="none"/>
        <c:minorTickMark val="none"/>
        <c:tickLblPos val="none"/>
        <c:crossAx val="34308096"/>
        <c:crosses val="autoZero"/>
        <c:auto val="1"/>
        <c:lblOffset val="100"/>
        <c:baseTimeUnit val="years"/>
      </c:dateAx>
      <c:valAx>
        <c:axId val="3430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9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46.2</c:v>
                </c:pt>
                <c:pt idx="1">
                  <c:v>45.8</c:v>
                </c:pt>
                <c:pt idx="2">
                  <c:v>47.83</c:v>
                </c:pt>
                <c:pt idx="3">
                  <c:v>47.17</c:v>
                </c:pt>
                <c:pt idx="4">
                  <c:v>47.77</c:v>
                </c:pt>
              </c:numCache>
            </c:numRef>
          </c:val>
          <c:extLst xmlns:c16r2="http://schemas.microsoft.com/office/drawing/2015/06/chart">
            <c:ext xmlns:c16="http://schemas.microsoft.com/office/drawing/2014/chart" uri="{C3380CC4-5D6E-409C-BE32-E72D297353CC}">
              <c16:uniqueId val="{00000000-7349-4E47-9962-1F704274AC3D}"/>
            </c:ext>
          </c:extLst>
        </c:ser>
        <c:dLbls>
          <c:showLegendKey val="0"/>
          <c:showVal val="0"/>
          <c:showCatName val="0"/>
          <c:showSerName val="0"/>
          <c:showPercent val="0"/>
          <c:showBubbleSize val="0"/>
        </c:dLbls>
        <c:gapWidth val="150"/>
        <c:axId val="35426304"/>
        <c:axId val="3542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49.77</c:v>
                </c:pt>
                <c:pt idx="1">
                  <c:v>49.22</c:v>
                </c:pt>
                <c:pt idx="2">
                  <c:v>49.08</c:v>
                </c:pt>
                <c:pt idx="3">
                  <c:v>49.32</c:v>
                </c:pt>
                <c:pt idx="4">
                  <c:v>50.24</c:v>
                </c:pt>
              </c:numCache>
            </c:numRef>
          </c:val>
          <c:smooth val="0"/>
          <c:extLst xmlns:c16r2="http://schemas.microsoft.com/office/drawing/2015/06/chart">
            <c:ext xmlns:c16="http://schemas.microsoft.com/office/drawing/2014/chart" uri="{C3380CC4-5D6E-409C-BE32-E72D297353CC}">
              <c16:uniqueId val="{00000001-7349-4E47-9962-1F704274AC3D}"/>
            </c:ext>
          </c:extLst>
        </c:ser>
        <c:dLbls>
          <c:showLegendKey val="0"/>
          <c:showVal val="0"/>
          <c:showCatName val="0"/>
          <c:showSerName val="0"/>
          <c:showPercent val="0"/>
          <c:showBubbleSize val="0"/>
        </c:dLbls>
        <c:marker val="1"/>
        <c:smooth val="0"/>
        <c:axId val="35426304"/>
        <c:axId val="35428224"/>
      </c:lineChart>
      <c:dateAx>
        <c:axId val="35426304"/>
        <c:scaling>
          <c:orientation val="minMax"/>
        </c:scaling>
        <c:delete val="1"/>
        <c:axPos val="b"/>
        <c:numFmt formatCode="ge" sourceLinked="1"/>
        <c:majorTickMark val="none"/>
        <c:minorTickMark val="none"/>
        <c:tickLblPos val="none"/>
        <c:crossAx val="35428224"/>
        <c:crosses val="autoZero"/>
        <c:auto val="1"/>
        <c:lblOffset val="100"/>
        <c:baseTimeUnit val="years"/>
      </c:dateAx>
      <c:valAx>
        <c:axId val="3542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2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91.93</c:v>
                </c:pt>
                <c:pt idx="1">
                  <c:v>92.84</c:v>
                </c:pt>
                <c:pt idx="2">
                  <c:v>89.07</c:v>
                </c:pt>
                <c:pt idx="3">
                  <c:v>92.07</c:v>
                </c:pt>
                <c:pt idx="4">
                  <c:v>92.74</c:v>
                </c:pt>
              </c:numCache>
            </c:numRef>
          </c:val>
          <c:extLst xmlns:c16r2="http://schemas.microsoft.com/office/drawing/2015/06/chart">
            <c:ext xmlns:c16="http://schemas.microsoft.com/office/drawing/2014/chart" uri="{C3380CC4-5D6E-409C-BE32-E72D297353CC}">
              <c16:uniqueId val="{00000000-A071-4892-86B4-7092A2A65D49}"/>
            </c:ext>
          </c:extLst>
        </c:ser>
        <c:dLbls>
          <c:showLegendKey val="0"/>
          <c:showVal val="0"/>
          <c:showCatName val="0"/>
          <c:showSerName val="0"/>
          <c:showPercent val="0"/>
          <c:showBubbleSize val="0"/>
        </c:dLbls>
        <c:gapWidth val="150"/>
        <c:axId val="37771520"/>
        <c:axId val="37773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79.98</c:v>
                </c:pt>
                <c:pt idx="1">
                  <c:v>79.48</c:v>
                </c:pt>
                <c:pt idx="2">
                  <c:v>79.3</c:v>
                </c:pt>
                <c:pt idx="3">
                  <c:v>79.34</c:v>
                </c:pt>
                <c:pt idx="4">
                  <c:v>78.650000000000006</c:v>
                </c:pt>
              </c:numCache>
            </c:numRef>
          </c:val>
          <c:smooth val="0"/>
          <c:extLst xmlns:c16r2="http://schemas.microsoft.com/office/drawing/2015/06/chart">
            <c:ext xmlns:c16="http://schemas.microsoft.com/office/drawing/2014/chart" uri="{C3380CC4-5D6E-409C-BE32-E72D297353CC}">
              <c16:uniqueId val="{00000001-A071-4892-86B4-7092A2A65D49}"/>
            </c:ext>
          </c:extLst>
        </c:ser>
        <c:dLbls>
          <c:showLegendKey val="0"/>
          <c:showVal val="0"/>
          <c:showCatName val="0"/>
          <c:showSerName val="0"/>
          <c:showPercent val="0"/>
          <c:showBubbleSize val="0"/>
        </c:dLbls>
        <c:marker val="1"/>
        <c:smooth val="0"/>
        <c:axId val="37771520"/>
        <c:axId val="37773696"/>
      </c:lineChart>
      <c:dateAx>
        <c:axId val="37771520"/>
        <c:scaling>
          <c:orientation val="minMax"/>
        </c:scaling>
        <c:delete val="1"/>
        <c:axPos val="b"/>
        <c:numFmt formatCode="ge" sourceLinked="1"/>
        <c:majorTickMark val="none"/>
        <c:minorTickMark val="none"/>
        <c:tickLblPos val="none"/>
        <c:crossAx val="37773696"/>
        <c:crosses val="autoZero"/>
        <c:auto val="1"/>
        <c:lblOffset val="100"/>
        <c:baseTimeUnit val="years"/>
      </c:dateAx>
      <c:valAx>
        <c:axId val="3777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7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102.22</c:v>
                </c:pt>
                <c:pt idx="1">
                  <c:v>105.99</c:v>
                </c:pt>
                <c:pt idx="2">
                  <c:v>119.24</c:v>
                </c:pt>
                <c:pt idx="3">
                  <c:v>105.36</c:v>
                </c:pt>
                <c:pt idx="4">
                  <c:v>101.14</c:v>
                </c:pt>
              </c:numCache>
            </c:numRef>
          </c:val>
          <c:extLst xmlns:c16r2="http://schemas.microsoft.com/office/drawing/2015/06/chart">
            <c:ext xmlns:c16="http://schemas.microsoft.com/office/drawing/2014/chart" uri="{C3380CC4-5D6E-409C-BE32-E72D297353CC}">
              <c16:uniqueId val="{00000000-22BE-436C-971D-AC115641BB31}"/>
            </c:ext>
          </c:extLst>
        </c:ser>
        <c:dLbls>
          <c:showLegendKey val="0"/>
          <c:showVal val="0"/>
          <c:showCatName val="0"/>
          <c:showSerName val="0"/>
          <c:showPercent val="0"/>
          <c:showBubbleSize val="0"/>
        </c:dLbls>
        <c:gapWidth val="150"/>
        <c:axId val="34339072"/>
        <c:axId val="872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105.53</c:v>
                </c:pt>
                <c:pt idx="1">
                  <c:v>107.2</c:v>
                </c:pt>
                <c:pt idx="2">
                  <c:v>106.62</c:v>
                </c:pt>
                <c:pt idx="3">
                  <c:v>107.95</c:v>
                </c:pt>
                <c:pt idx="4">
                  <c:v>104.47</c:v>
                </c:pt>
              </c:numCache>
            </c:numRef>
          </c:val>
          <c:smooth val="0"/>
          <c:extLst xmlns:c16r2="http://schemas.microsoft.com/office/drawing/2015/06/chart">
            <c:ext xmlns:c16="http://schemas.microsoft.com/office/drawing/2014/chart" uri="{C3380CC4-5D6E-409C-BE32-E72D297353CC}">
              <c16:uniqueId val="{00000001-22BE-436C-971D-AC115641BB31}"/>
            </c:ext>
          </c:extLst>
        </c:ser>
        <c:dLbls>
          <c:showLegendKey val="0"/>
          <c:showVal val="0"/>
          <c:showCatName val="0"/>
          <c:showSerName val="0"/>
          <c:showPercent val="0"/>
          <c:showBubbleSize val="0"/>
        </c:dLbls>
        <c:marker val="1"/>
        <c:smooth val="0"/>
        <c:axId val="34339072"/>
        <c:axId val="87232896"/>
      </c:lineChart>
      <c:dateAx>
        <c:axId val="34339072"/>
        <c:scaling>
          <c:orientation val="minMax"/>
        </c:scaling>
        <c:delete val="1"/>
        <c:axPos val="b"/>
        <c:numFmt formatCode="ge" sourceLinked="1"/>
        <c:majorTickMark val="none"/>
        <c:minorTickMark val="none"/>
        <c:tickLblPos val="none"/>
        <c:crossAx val="87232896"/>
        <c:crosses val="autoZero"/>
        <c:auto val="1"/>
        <c:lblOffset val="100"/>
        <c:baseTimeUnit val="years"/>
      </c:dateAx>
      <c:valAx>
        <c:axId val="872328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33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44.98</c:v>
                </c:pt>
                <c:pt idx="1">
                  <c:v>48.26</c:v>
                </c:pt>
                <c:pt idx="2">
                  <c:v>49.99</c:v>
                </c:pt>
                <c:pt idx="3">
                  <c:v>48.81</c:v>
                </c:pt>
                <c:pt idx="4">
                  <c:v>49.27</c:v>
                </c:pt>
              </c:numCache>
            </c:numRef>
          </c:val>
          <c:extLst xmlns:c16r2="http://schemas.microsoft.com/office/drawing/2015/06/chart">
            <c:ext xmlns:c16="http://schemas.microsoft.com/office/drawing/2014/chart" uri="{C3380CC4-5D6E-409C-BE32-E72D297353CC}">
              <c16:uniqueId val="{00000000-3539-4FEA-8197-FEBB4CD93261}"/>
            </c:ext>
          </c:extLst>
        </c:ser>
        <c:dLbls>
          <c:showLegendKey val="0"/>
          <c:showVal val="0"/>
          <c:showCatName val="0"/>
          <c:showSerName val="0"/>
          <c:showPercent val="0"/>
          <c:showBubbleSize val="0"/>
        </c:dLbls>
        <c:gapWidth val="150"/>
        <c:axId val="35011200"/>
        <c:axId val="35013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36.43</c:v>
                </c:pt>
                <c:pt idx="1">
                  <c:v>46.12</c:v>
                </c:pt>
                <c:pt idx="2">
                  <c:v>47.44</c:v>
                </c:pt>
                <c:pt idx="3">
                  <c:v>48.3</c:v>
                </c:pt>
                <c:pt idx="4">
                  <c:v>45.14</c:v>
                </c:pt>
              </c:numCache>
            </c:numRef>
          </c:val>
          <c:smooth val="0"/>
          <c:extLst xmlns:c16r2="http://schemas.microsoft.com/office/drawing/2015/06/chart">
            <c:ext xmlns:c16="http://schemas.microsoft.com/office/drawing/2014/chart" uri="{C3380CC4-5D6E-409C-BE32-E72D297353CC}">
              <c16:uniqueId val="{00000001-3539-4FEA-8197-FEBB4CD93261}"/>
            </c:ext>
          </c:extLst>
        </c:ser>
        <c:dLbls>
          <c:showLegendKey val="0"/>
          <c:showVal val="0"/>
          <c:showCatName val="0"/>
          <c:showSerName val="0"/>
          <c:showPercent val="0"/>
          <c:showBubbleSize val="0"/>
        </c:dLbls>
        <c:marker val="1"/>
        <c:smooth val="0"/>
        <c:axId val="35011200"/>
        <c:axId val="35013376"/>
      </c:lineChart>
      <c:dateAx>
        <c:axId val="35011200"/>
        <c:scaling>
          <c:orientation val="minMax"/>
        </c:scaling>
        <c:delete val="1"/>
        <c:axPos val="b"/>
        <c:numFmt formatCode="ge" sourceLinked="1"/>
        <c:majorTickMark val="none"/>
        <c:minorTickMark val="none"/>
        <c:tickLblPos val="none"/>
        <c:crossAx val="35013376"/>
        <c:crosses val="autoZero"/>
        <c:auto val="1"/>
        <c:lblOffset val="100"/>
        <c:baseTimeUnit val="years"/>
      </c:dateAx>
      <c:valAx>
        <c:axId val="3501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1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892-4B48-853B-4068FB1B609E}"/>
            </c:ext>
          </c:extLst>
        </c:ser>
        <c:dLbls>
          <c:showLegendKey val="0"/>
          <c:showVal val="0"/>
          <c:showCatName val="0"/>
          <c:showSerName val="0"/>
          <c:showPercent val="0"/>
          <c:showBubbleSize val="0"/>
        </c:dLbls>
        <c:gapWidth val="150"/>
        <c:axId val="35062528"/>
        <c:axId val="35064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8.7200000000000006</c:v>
                </c:pt>
                <c:pt idx="1">
                  <c:v>9.86</c:v>
                </c:pt>
                <c:pt idx="2">
                  <c:v>11.16</c:v>
                </c:pt>
                <c:pt idx="3">
                  <c:v>12.43</c:v>
                </c:pt>
                <c:pt idx="4">
                  <c:v>13.58</c:v>
                </c:pt>
              </c:numCache>
            </c:numRef>
          </c:val>
          <c:smooth val="0"/>
          <c:extLst xmlns:c16r2="http://schemas.microsoft.com/office/drawing/2015/06/chart">
            <c:ext xmlns:c16="http://schemas.microsoft.com/office/drawing/2014/chart" uri="{C3380CC4-5D6E-409C-BE32-E72D297353CC}">
              <c16:uniqueId val="{00000001-B892-4B48-853B-4068FB1B609E}"/>
            </c:ext>
          </c:extLst>
        </c:ser>
        <c:dLbls>
          <c:showLegendKey val="0"/>
          <c:showVal val="0"/>
          <c:showCatName val="0"/>
          <c:showSerName val="0"/>
          <c:showPercent val="0"/>
          <c:showBubbleSize val="0"/>
        </c:dLbls>
        <c:marker val="1"/>
        <c:smooth val="0"/>
        <c:axId val="35062528"/>
        <c:axId val="35064448"/>
      </c:lineChart>
      <c:dateAx>
        <c:axId val="35062528"/>
        <c:scaling>
          <c:orientation val="minMax"/>
        </c:scaling>
        <c:delete val="1"/>
        <c:axPos val="b"/>
        <c:numFmt formatCode="ge" sourceLinked="1"/>
        <c:majorTickMark val="none"/>
        <c:minorTickMark val="none"/>
        <c:tickLblPos val="none"/>
        <c:crossAx val="35064448"/>
        <c:crosses val="autoZero"/>
        <c:auto val="1"/>
        <c:lblOffset val="100"/>
        <c:baseTimeUnit val="years"/>
      </c:dateAx>
      <c:valAx>
        <c:axId val="3506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6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1B3-490F-8A88-B180AEC6023F}"/>
            </c:ext>
          </c:extLst>
        </c:ser>
        <c:dLbls>
          <c:showLegendKey val="0"/>
          <c:showVal val="0"/>
          <c:showCatName val="0"/>
          <c:showSerName val="0"/>
          <c:showPercent val="0"/>
          <c:showBubbleSize val="0"/>
        </c:dLbls>
        <c:gapWidth val="150"/>
        <c:axId val="35100160"/>
        <c:axId val="35102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28.31</c:v>
                </c:pt>
                <c:pt idx="1">
                  <c:v>13.46</c:v>
                </c:pt>
                <c:pt idx="2">
                  <c:v>12.59</c:v>
                </c:pt>
                <c:pt idx="3">
                  <c:v>12.44</c:v>
                </c:pt>
                <c:pt idx="4">
                  <c:v>16.399999999999999</c:v>
                </c:pt>
              </c:numCache>
            </c:numRef>
          </c:val>
          <c:smooth val="0"/>
          <c:extLst xmlns:c16r2="http://schemas.microsoft.com/office/drawing/2015/06/chart">
            <c:ext xmlns:c16="http://schemas.microsoft.com/office/drawing/2014/chart" uri="{C3380CC4-5D6E-409C-BE32-E72D297353CC}">
              <c16:uniqueId val="{00000001-61B3-490F-8A88-B180AEC6023F}"/>
            </c:ext>
          </c:extLst>
        </c:ser>
        <c:dLbls>
          <c:showLegendKey val="0"/>
          <c:showVal val="0"/>
          <c:showCatName val="0"/>
          <c:showSerName val="0"/>
          <c:showPercent val="0"/>
          <c:showBubbleSize val="0"/>
        </c:dLbls>
        <c:marker val="1"/>
        <c:smooth val="0"/>
        <c:axId val="35100160"/>
        <c:axId val="35102080"/>
      </c:lineChart>
      <c:dateAx>
        <c:axId val="35100160"/>
        <c:scaling>
          <c:orientation val="minMax"/>
        </c:scaling>
        <c:delete val="1"/>
        <c:axPos val="b"/>
        <c:numFmt formatCode="ge" sourceLinked="1"/>
        <c:majorTickMark val="none"/>
        <c:minorTickMark val="none"/>
        <c:tickLblPos val="none"/>
        <c:crossAx val="35102080"/>
        <c:crosses val="autoZero"/>
        <c:auto val="1"/>
        <c:lblOffset val="100"/>
        <c:baseTimeUnit val="years"/>
      </c:dateAx>
      <c:valAx>
        <c:axId val="35102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10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2343.63</c:v>
                </c:pt>
                <c:pt idx="1">
                  <c:v>1943.98</c:v>
                </c:pt>
                <c:pt idx="2">
                  <c:v>7939.62</c:v>
                </c:pt>
                <c:pt idx="3">
                  <c:v>354.83</c:v>
                </c:pt>
                <c:pt idx="4">
                  <c:v>542.38</c:v>
                </c:pt>
              </c:numCache>
            </c:numRef>
          </c:val>
          <c:extLst xmlns:c16r2="http://schemas.microsoft.com/office/drawing/2015/06/chart">
            <c:ext xmlns:c16="http://schemas.microsoft.com/office/drawing/2014/chart" uri="{C3380CC4-5D6E-409C-BE32-E72D297353CC}">
              <c16:uniqueId val="{00000000-BEB7-46AB-B0E0-4AA8C50FF4FD}"/>
            </c:ext>
          </c:extLst>
        </c:ser>
        <c:dLbls>
          <c:showLegendKey val="0"/>
          <c:showVal val="0"/>
          <c:showCatName val="0"/>
          <c:showSerName val="0"/>
          <c:showPercent val="0"/>
          <c:showBubbleSize val="0"/>
        </c:dLbls>
        <c:gapWidth val="150"/>
        <c:axId val="35141888"/>
        <c:axId val="35152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1164.51</c:v>
                </c:pt>
                <c:pt idx="1">
                  <c:v>434.72</c:v>
                </c:pt>
                <c:pt idx="2">
                  <c:v>416.14</c:v>
                </c:pt>
                <c:pt idx="3">
                  <c:v>371.89</c:v>
                </c:pt>
                <c:pt idx="4">
                  <c:v>293.23</c:v>
                </c:pt>
              </c:numCache>
            </c:numRef>
          </c:val>
          <c:smooth val="0"/>
          <c:extLst xmlns:c16r2="http://schemas.microsoft.com/office/drawing/2015/06/chart">
            <c:ext xmlns:c16="http://schemas.microsoft.com/office/drawing/2014/chart" uri="{C3380CC4-5D6E-409C-BE32-E72D297353CC}">
              <c16:uniqueId val="{00000001-BEB7-46AB-B0E0-4AA8C50FF4FD}"/>
            </c:ext>
          </c:extLst>
        </c:ser>
        <c:dLbls>
          <c:showLegendKey val="0"/>
          <c:showVal val="0"/>
          <c:showCatName val="0"/>
          <c:showSerName val="0"/>
          <c:showPercent val="0"/>
          <c:showBubbleSize val="0"/>
        </c:dLbls>
        <c:marker val="1"/>
        <c:smooth val="0"/>
        <c:axId val="35141888"/>
        <c:axId val="35152256"/>
      </c:lineChart>
      <c:dateAx>
        <c:axId val="35141888"/>
        <c:scaling>
          <c:orientation val="minMax"/>
        </c:scaling>
        <c:delete val="1"/>
        <c:axPos val="b"/>
        <c:numFmt formatCode="ge" sourceLinked="1"/>
        <c:majorTickMark val="none"/>
        <c:minorTickMark val="none"/>
        <c:tickLblPos val="none"/>
        <c:crossAx val="35152256"/>
        <c:crosses val="autoZero"/>
        <c:auto val="1"/>
        <c:lblOffset val="100"/>
        <c:baseTimeUnit val="years"/>
      </c:dateAx>
      <c:valAx>
        <c:axId val="35152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14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743.68</c:v>
                </c:pt>
                <c:pt idx="1">
                  <c:v>709.37</c:v>
                </c:pt>
                <c:pt idx="2">
                  <c:v>687.16</c:v>
                </c:pt>
                <c:pt idx="3">
                  <c:v>726.58</c:v>
                </c:pt>
                <c:pt idx="4">
                  <c:v>740.47</c:v>
                </c:pt>
              </c:numCache>
            </c:numRef>
          </c:val>
          <c:extLst xmlns:c16r2="http://schemas.microsoft.com/office/drawing/2015/06/chart">
            <c:ext xmlns:c16="http://schemas.microsoft.com/office/drawing/2014/chart" uri="{C3380CC4-5D6E-409C-BE32-E72D297353CC}">
              <c16:uniqueId val="{00000000-86CB-47CF-92EC-09DC43158230}"/>
            </c:ext>
          </c:extLst>
        </c:ser>
        <c:dLbls>
          <c:showLegendKey val="0"/>
          <c:showVal val="0"/>
          <c:showCatName val="0"/>
          <c:showSerName val="0"/>
          <c:showPercent val="0"/>
          <c:showBubbleSize val="0"/>
        </c:dLbls>
        <c:gapWidth val="150"/>
        <c:axId val="35187328"/>
        <c:axId val="3518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498.27</c:v>
                </c:pt>
                <c:pt idx="1">
                  <c:v>495.76</c:v>
                </c:pt>
                <c:pt idx="2">
                  <c:v>487.22</c:v>
                </c:pt>
                <c:pt idx="3">
                  <c:v>483.11</c:v>
                </c:pt>
                <c:pt idx="4">
                  <c:v>542.29999999999995</c:v>
                </c:pt>
              </c:numCache>
            </c:numRef>
          </c:val>
          <c:smooth val="0"/>
          <c:extLst xmlns:c16r2="http://schemas.microsoft.com/office/drawing/2015/06/chart">
            <c:ext xmlns:c16="http://schemas.microsoft.com/office/drawing/2014/chart" uri="{C3380CC4-5D6E-409C-BE32-E72D297353CC}">
              <c16:uniqueId val="{00000001-86CB-47CF-92EC-09DC43158230}"/>
            </c:ext>
          </c:extLst>
        </c:ser>
        <c:dLbls>
          <c:showLegendKey val="0"/>
          <c:showVal val="0"/>
          <c:showCatName val="0"/>
          <c:showSerName val="0"/>
          <c:showPercent val="0"/>
          <c:showBubbleSize val="0"/>
        </c:dLbls>
        <c:marker val="1"/>
        <c:smooth val="0"/>
        <c:axId val="35187328"/>
        <c:axId val="35189504"/>
      </c:lineChart>
      <c:dateAx>
        <c:axId val="35187328"/>
        <c:scaling>
          <c:orientation val="minMax"/>
        </c:scaling>
        <c:delete val="1"/>
        <c:axPos val="b"/>
        <c:numFmt formatCode="ge" sourceLinked="1"/>
        <c:majorTickMark val="none"/>
        <c:minorTickMark val="none"/>
        <c:tickLblPos val="none"/>
        <c:crossAx val="35189504"/>
        <c:crosses val="autoZero"/>
        <c:auto val="1"/>
        <c:lblOffset val="100"/>
        <c:baseTimeUnit val="years"/>
      </c:dateAx>
      <c:valAx>
        <c:axId val="351895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18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86.33</c:v>
                </c:pt>
                <c:pt idx="1">
                  <c:v>100.21</c:v>
                </c:pt>
                <c:pt idx="2">
                  <c:v>102.72</c:v>
                </c:pt>
                <c:pt idx="3">
                  <c:v>94.38</c:v>
                </c:pt>
                <c:pt idx="4">
                  <c:v>92.71</c:v>
                </c:pt>
              </c:numCache>
            </c:numRef>
          </c:val>
          <c:extLst xmlns:c16r2="http://schemas.microsoft.com/office/drawing/2015/06/chart">
            <c:ext xmlns:c16="http://schemas.microsoft.com/office/drawing/2014/chart" uri="{C3380CC4-5D6E-409C-BE32-E72D297353CC}">
              <c16:uniqueId val="{00000000-468A-481E-9D8F-2A8E7E0BCC24}"/>
            </c:ext>
          </c:extLst>
        </c:ser>
        <c:dLbls>
          <c:showLegendKey val="0"/>
          <c:showVal val="0"/>
          <c:showCatName val="0"/>
          <c:showSerName val="0"/>
          <c:showPercent val="0"/>
          <c:showBubbleSize val="0"/>
        </c:dLbls>
        <c:gapWidth val="150"/>
        <c:axId val="35224576"/>
        <c:axId val="35230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90.64</c:v>
                </c:pt>
                <c:pt idx="1">
                  <c:v>93.66</c:v>
                </c:pt>
                <c:pt idx="2">
                  <c:v>92.76</c:v>
                </c:pt>
                <c:pt idx="3">
                  <c:v>93.28</c:v>
                </c:pt>
                <c:pt idx="4">
                  <c:v>87.51</c:v>
                </c:pt>
              </c:numCache>
            </c:numRef>
          </c:val>
          <c:smooth val="0"/>
          <c:extLst xmlns:c16r2="http://schemas.microsoft.com/office/drawing/2015/06/chart">
            <c:ext xmlns:c16="http://schemas.microsoft.com/office/drawing/2014/chart" uri="{C3380CC4-5D6E-409C-BE32-E72D297353CC}">
              <c16:uniqueId val="{00000001-468A-481E-9D8F-2A8E7E0BCC24}"/>
            </c:ext>
          </c:extLst>
        </c:ser>
        <c:dLbls>
          <c:showLegendKey val="0"/>
          <c:showVal val="0"/>
          <c:showCatName val="0"/>
          <c:showSerName val="0"/>
          <c:showPercent val="0"/>
          <c:showBubbleSize val="0"/>
        </c:dLbls>
        <c:marker val="1"/>
        <c:smooth val="0"/>
        <c:axId val="35224576"/>
        <c:axId val="35230848"/>
      </c:lineChart>
      <c:dateAx>
        <c:axId val="35224576"/>
        <c:scaling>
          <c:orientation val="minMax"/>
        </c:scaling>
        <c:delete val="1"/>
        <c:axPos val="b"/>
        <c:numFmt formatCode="ge" sourceLinked="1"/>
        <c:majorTickMark val="none"/>
        <c:minorTickMark val="none"/>
        <c:tickLblPos val="none"/>
        <c:crossAx val="35230848"/>
        <c:crosses val="autoZero"/>
        <c:auto val="1"/>
        <c:lblOffset val="100"/>
        <c:baseTimeUnit val="years"/>
      </c:dateAx>
      <c:valAx>
        <c:axId val="3523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2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190.7</c:v>
                </c:pt>
                <c:pt idx="1">
                  <c:v>164.93</c:v>
                </c:pt>
                <c:pt idx="2">
                  <c:v>161.34</c:v>
                </c:pt>
                <c:pt idx="3">
                  <c:v>176.92</c:v>
                </c:pt>
                <c:pt idx="4">
                  <c:v>180.08</c:v>
                </c:pt>
              </c:numCache>
            </c:numRef>
          </c:val>
          <c:extLst xmlns:c16r2="http://schemas.microsoft.com/office/drawing/2015/06/chart">
            <c:ext xmlns:c16="http://schemas.microsoft.com/office/drawing/2014/chart" uri="{C3380CC4-5D6E-409C-BE32-E72D297353CC}">
              <c16:uniqueId val="{00000000-426F-4DA7-853B-EF9C2436A53F}"/>
            </c:ext>
          </c:extLst>
        </c:ser>
        <c:dLbls>
          <c:showLegendKey val="0"/>
          <c:showVal val="0"/>
          <c:showCatName val="0"/>
          <c:showSerName val="0"/>
          <c:showPercent val="0"/>
          <c:showBubbleSize val="0"/>
        </c:dLbls>
        <c:gapWidth val="150"/>
        <c:axId val="35253632"/>
        <c:axId val="35403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213.52</c:v>
                </c:pt>
                <c:pt idx="1">
                  <c:v>208.21</c:v>
                </c:pt>
                <c:pt idx="2">
                  <c:v>208.67</c:v>
                </c:pt>
                <c:pt idx="3">
                  <c:v>208.29</c:v>
                </c:pt>
                <c:pt idx="4">
                  <c:v>218.42</c:v>
                </c:pt>
              </c:numCache>
            </c:numRef>
          </c:val>
          <c:smooth val="0"/>
          <c:extLst xmlns:c16r2="http://schemas.microsoft.com/office/drawing/2015/06/chart">
            <c:ext xmlns:c16="http://schemas.microsoft.com/office/drawing/2014/chart" uri="{C3380CC4-5D6E-409C-BE32-E72D297353CC}">
              <c16:uniqueId val="{00000001-426F-4DA7-853B-EF9C2436A53F}"/>
            </c:ext>
          </c:extLst>
        </c:ser>
        <c:dLbls>
          <c:showLegendKey val="0"/>
          <c:showVal val="0"/>
          <c:showCatName val="0"/>
          <c:showSerName val="0"/>
          <c:showPercent val="0"/>
          <c:showBubbleSize val="0"/>
        </c:dLbls>
        <c:marker val="1"/>
        <c:smooth val="0"/>
        <c:axId val="35253632"/>
        <c:axId val="35403264"/>
      </c:lineChart>
      <c:dateAx>
        <c:axId val="35253632"/>
        <c:scaling>
          <c:orientation val="minMax"/>
        </c:scaling>
        <c:delete val="1"/>
        <c:axPos val="b"/>
        <c:numFmt formatCode="ge" sourceLinked="1"/>
        <c:majorTickMark val="none"/>
        <c:minorTickMark val="none"/>
        <c:tickLblPos val="none"/>
        <c:crossAx val="35403264"/>
        <c:crosses val="autoZero"/>
        <c:auto val="1"/>
        <c:lblOffset val="100"/>
        <c:baseTimeUnit val="years"/>
      </c:dateAx>
      <c:valAx>
        <c:axId val="3540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5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4" t="str">
        <f>データ!H6</f>
        <v>福島県　大玉村</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A8</v>
      </c>
      <c r="X8" s="82"/>
      <c r="Y8" s="82"/>
      <c r="Z8" s="82"/>
      <c r="AA8" s="82"/>
      <c r="AB8" s="82"/>
      <c r="AC8" s="82"/>
      <c r="AD8" s="82" t="str">
        <f>データ!$M$6</f>
        <v>非設置</v>
      </c>
      <c r="AE8" s="82"/>
      <c r="AF8" s="82"/>
      <c r="AG8" s="82"/>
      <c r="AH8" s="82"/>
      <c r="AI8" s="82"/>
      <c r="AJ8" s="82"/>
      <c r="AK8" s="4"/>
      <c r="AL8" s="70">
        <f>データ!$R$6</f>
        <v>8656</v>
      </c>
      <c r="AM8" s="70"/>
      <c r="AN8" s="70"/>
      <c r="AO8" s="70"/>
      <c r="AP8" s="70"/>
      <c r="AQ8" s="70"/>
      <c r="AR8" s="70"/>
      <c r="AS8" s="70"/>
      <c r="AT8" s="66">
        <f>データ!$S$6</f>
        <v>79.44</v>
      </c>
      <c r="AU8" s="67"/>
      <c r="AV8" s="67"/>
      <c r="AW8" s="67"/>
      <c r="AX8" s="67"/>
      <c r="AY8" s="67"/>
      <c r="AZ8" s="67"/>
      <c r="BA8" s="67"/>
      <c r="BB8" s="69">
        <f>データ!$T$6</f>
        <v>108.96</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c r="A10" s="2"/>
      <c r="B10" s="66" t="str">
        <f>データ!$N$6</f>
        <v>-</v>
      </c>
      <c r="C10" s="67"/>
      <c r="D10" s="67"/>
      <c r="E10" s="67"/>
      <c r="F10" s="67"/>
      <c r="G10" s="67"/>
      <c r="H10" s="67"/>
      <c r="I10" s="66">
        <f>データ!$O$6</f>
        <v>54.51</v>
      </c>
      <c r="J10" s="67"/>
      <c r="K10" s="67"/>
      <c r="L10" s="67"/>
      <c r="M10" s="67"/>
      <c r="N10" s="67"/>
      <c r="O10" s="68"/>
      <c r="P10" s="69">
        <f>データ!$P$6</f>
        <v>97.28</v>
      </c>
      <c r="Q10" s="69"/>
      <c r="R10" s="69"/>
      <c r="S10" s="69"/>
      <c r="T10" s="69"/>
      <c r="U10" s="69"/>
      <c r="V10" s="69"/>
      <c r="W10" s="70">
        <f>データ!$Q$6</f>
        <v>3348</v>
      </c>
      <c r="X10" s="70"/>
      <c r="Y10" s="70"/>
      <c r="Z10" s="70"/>
      <c r="AA10" s="70"/>
      <c r="AB10" s="70"/>
      <c r="AC10" s="70"/>
      <c r="AD10" s="2"/>
      <c r="AE10" s="2"/>
      <c r="AF10" s="2"/>
      <c r="AG10" s="2"/>
      <c r="AH10" s="4"/>
      <c r="AI10" s="4"/>
      <c r="AJ10" s="4"/>
      <c r="AK10" s="4"/>
      <c r="AL10" s="70">
        <f>データ!$U$6</f>
        <v>8359</v>
      </c>
      <c r="AM10" s="70"/>
      <c r="AN10" s="70"/>
      <c r="AO10" s="70"/>
      <c r="AP10" s="70"/>
      <c r="AQ10" s="70"/>
      <c r="AR10" s="70"/>
      <c r="AS10" s="70"/>
      <c r="AT10" s="66">
        <f>データ!$V$6</f>
        <v>28.38</v>
      </c>
      <c r="AU10" s="67"/>
      <c r="AV10" s="67"/>
      <c r="AW10" s="67"/>
      <c r="AX10" s="67"/>
      <c r="AY10" s="67"/>
      <c r="AZ10" s="67"/>
      <c r="BA10" s="67"/>
      <c r="BB10" s="69">
        <f>データ!$W$6</f>
        <v>294.54000000000002</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118</v>
      </c>
      <c r="BM16" s="50"/>
      <c r="BN16" s="50"/>
      <c r="BO16" s="50"/>
      <c r="BP16" s="50"/>
      <c r="BQ16" s="50"/>
      <c r="BR16" s="50"/>
      <c r="BS16" s="50"/>
      <c r="BT16" s="50"/>
      <c r="BU16" s="50"/>
      <c r="BV16" s="50"/>
      <c r="BW16" s="50"/>
      <c r="BX16" s="50"/>
      <c r="BY16" s="50"/>
      <c r="BZ16" s="51"/>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117</v>
      </c>
      <c r="BM47" s="50"/>
      <c r="BN47" s="50"/>
      <c r="BO47" s="50"/>
      <c r="BP47" s="50"/>
      <c r="BQ47" s="50"/>
      <c r="BR47" s="50"/>
      <c r="BS47" s="50"/>
      <c r="BT47" s="50"/>
      <c r="BU47" s="50"/>
      <c r="BV47" s="50"/>
      <c r="BW47" s="50"/>
      <c r="BX47" s="50"/>
      <c r="BY47" s="50"/>
      <c r="BZ47" s="51"/>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116</v>
      </c>
      <c r="BM66" s="50"/>
      <c r="BN66" s="50"/>
      <c r="BO66" s="50"/>
      <c r="BP66" s="50"/>
      <c r="BQ66" s="50"/>
      <c r="BR66" s="50"/>
      <c r="BS66" s="50"/>
      <c r="BT66" s="50"/>
      <c r="BU66" s="50"/>
      <c r="BV66" s="50"/>
      <c r="BW66" s="50"/>
      <c r="BX66" s="50"/>
      <c r="BY66" s="50"/>
      <c r="BZ66" s="51"/>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3gH/HHf1qIYfcrOTONJHoQ/KhXncZgb8lve5gGfNcyRHVCeCr7JIpfC/EZ/Vx3WKntHREV4dOQvH5JJhBp+RmQ==" saltValue="wfb2H4LkYA5OQe2zolEit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35</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c r="A4" s="28" t="s">
        <v>64</v>
      </c>
      <c r="B4" s="30"/>
      <c r="C4" s="30"/>
      <c r="D4" s="30"/>
      <c r="E4" s="30"/>
      <c r="F4" s="30"/>
      <c r="G4" s="30"/>
      <c r="H4" s="90"/>
      <c r="I4" s="91"/>
      <c r="J4" s="91"/>
      <c r="K4" s="91"/>
      <c r="L4" s="91"/>
      <c r="M4" s="91"/>
      <c r="N4" s="91"/>
      <c r="O4" s="91"/>
      <c r="P4" s="91"/>
      <c r="Q4" s="91"/>
      <c r="R4" s="91"/>
      <c r="S4" s="91"/>
      <c r="T4" s="91"/>
      <c r="U4" s="91"/>
      <c r="V4" s="91"/>
      <c r="W4" s="92"/>
      <c r="X4" s="86" t="s">
        <v>65</v>
      </c>
      <c r="Y4" s="86"/>
      <c r="Z4" s="86"/>
      <c r="AA4" s="86"/>
      <c r="AB4" s="86"/>
      <c r="AC4" s="86"/>
      <c r="AD4" s="86"/>
      <c r="AE4" s="86"/>
      <c r="AF4" s="86"/>
      <c r="AG4" s="86"/>
      <c r="AH4" s="86"/>
      <c r="AI4" s="86" t="s">
        <v>66</v>
      </c>
      <c r="AJ4" s="86"/>
      <c r="AK4" s="86"/>
      <c r="AL4" s="86"/>
      <c r="AM4" s="86"/>
      <c r="AN4" s="86"/>
      <c r="AO4" s="86"/>
      <c r="AP4" s="86"/>
      <c r="AQ4" s="86"/>
      <c r="AR4" s="86"/>
      <c r="AS4" s="86"/>
      <c r="AT4" s="86" t="s">
        <v>67</v>
      </c>
      <c r="AU4" s="86"/>
      <c r="AV4" s="86"/>
      <c r="AW4" s="86"/>
      <c r="AX4" s="86"/>
      <c r="AY4" s="86"/>
      <c r="AZ4" s="86"/>
      <c r="BA4" s="86"/>
      <c r="BB4" s="86"/>
      <c r="BC4" s="86"/>
      <c r="BD4" s="86"/>
      <c r="BE4" s="86" t="s">
        <v>68</v>
      </c>
      <c r="BF4" s="86"/>
      <c r="BG4" s="86"/>
      <c r="BH4" s="86"/>
      <c r="BI4" s="86"/>
      <c r="BJ4" s="86"/>
      <c r="BK4" s="86"/>
      <c r="BL4" s="86"/>
      <c r="BM4" s="86"/>
      <c r="BN4" s="86"/>
      <c r="BO4" s="86"/>
      <c r="BP4" s="86" t="s">
        <v>69</v>
      </c>
      <c r="BQ4" s="86"/>
      <c r="BR4" s="86"/>
      <c r="BS4" s="86"/>
      <c r="BT4" s="86"/>
      <c r="BU4" s="86"/>
      <c r="BV4" s="86"/>
      <c r="BW4" s="86"/>
      <c r="BX4" s="86"/>
      <c r="BY4" s="86"/>
      <c r="BZ4" s="86"/>
      <c r="CA4" s="86" t="s">
        <v>70</v>
      </c>
      <c r="CB4" s="86"/>
      <c r="CC4" s="86"/>
      <c r="CD4" s="86"/>
      <c r="CE4" s="86"/>
      <c r="CF4" s="86"/>
      <c r="CG4" s="86"/>
      <c r="CH4" s="86"/>
      <c r="CI4" s="86"/>
      <c r="CJ4" s="86"/>
      <c r="CK4" s="86"/>
      <c r="CL4" s="86" t="s">
        <v>71</v>
      </c>
      <c r="CM4" s="86"/>
      <c r="CN4" s="86"/>
      <c r="CO4" s="86"/>
      <c r="CP4" s="86"/>
      <c r="CQ4" s="86"/>
      <c r="CR4" s="86"/>
      <c r="CS4" s="86"/>
      <c r="CT4" s="86"/>
      <c r="CU4" s="86"/>
      <c r="CV4" s="86"/>
      <c r="CW4" s="86" t="s">
        <v>72</v>
      </c>
      <c r="CX4" s="86"/>
      <c r="CY4" s="86"/>
      <c r="CZ4" s="86"/>
      <c r="DA4" s="86"/>
      <c r="DB4" s="86"/>
      <c r="DC4" s="86"/>
      <c r="DD4" s="86"/>
      <c r="DE4" s="86"/>
      <c r="DF4" s="86"/>
      <c r="DG4" s="86"/>
      <c r="DH4" s="86" t="s">
        <v>73</v>
      </c>
      <c r="DI4" s="86"/>
      <c r="DJ4" s="86"/>
      <c r="DK4" s="86"/>
      <c r="DL4" s="86"/>
      <c r="DM4" s="86"/>
      <c r="DN4" s="86"/>
      <c r="DO4" s="86"/>
      <c r="DP4" s="86"/>
      <c r="DQ4" s="86"/>
      <c r="DR4" s="86"/>
      <c r="DS4" s="86" t="s">
        <v>74</v>
      </c>
      <c r="DT4" s="86"/>
      <c r="DU4" s="86"/>
      <c r="DV4" s="86"/>
      <c r="DW4" s="86"/>
      <c r="DX4" s="86"/>
      <c r="DY4" s="86"/>
      <c r="DZ4" s="86"/>
      <c r="EA4" s="86"/>
      <c r="EB4" s="86"/>
      <c r="EC4" s="86"/>
      <c r="ED4" s="86" t="s">
        <v>75</v>
      </c>
      <c r="EE4" s="86"/>
      <c r="EF4" s="86"/>
      <c r="EG4" s="86"/>
      <c r="EH4" s="86"/>
      <c r="EI4" s="86"/>
      <c r="EJ4" s="86"/>
      <c r="EK4" s="86"/>
      <c r="EL4" s="86"/>
      <c r="EM4" s="86"/>
      <c r="EN4" s="86"/>
    </row>
    <row r="5" spans="1:144">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c r="A6" s="28" t="s">
        <v>103</v>
      </c>
      <c r="B6" s="33">
        <f>B7</f>
        <v>2017</v>
      </c>
      <c r="C6" s="33">
        <f t="shared" ref="C6:W6" si="3">C7</f>
        <v>73229</v>
      </c>
      <c r="D6" s="33">
        <f t="shared" si="3"/>
        <v>46</v>
      </c>
      <c r="E6" s="33">
        <f t="shared" si="3"/>
        <v>1</v>
      </c>
      <c r="F6" s="33">
        <f t="shared" si="3"/>
        <v>0</v>
      </c>
      <c r="G6" s="33">
        <f t="shared" si="3"/>
        <v>1</v>
      </c>
      <c r="H6" s="33" t="str">
        <f t="shared" si="3"/>
        <v>福島県　大玉村</v>
      </c>
      <c r="I6" s="33" t="str">
        <f t="shared" si="3"/>
        <v>法適用</v>
      </c>
      <c r="J6" s="33" t="str">
        <f t="shared" si="3"/>
        <v>水道事業</v>
      </c>
      <c r="K6" s="33" t="str">
        <f t="shared" si="3"/>
        <v>末端給水事業</v>
      </c>
      <c r="L6" s="33" t="str">
        <f t="shared" si="3"/>
        <v>A8</v>
      </c>
      <c r="M6" s="33" t="str">
        <f t="shared" si="3"/>
        <v>非設置</v>
      </c>
      <c r="N6" s="34" t="str">
        <f t="shared" si="3"/>
        <v>-</v>
      </c>
      <c r="O6" s="34">
        <f t="shared" si="3"/>
        <v>54.51</v>
      </c>
      <c r="P6" s="34">
        <f t="shared" si="3"/>
        <v>97.28</v>
      </c>
      <c r="Q6" s="34">
        <f t="shared" si="3"/>
        <v>3348</v>
      </c>
      <c r="R6" s="34">
        <f t="shared" si="3"/>
        <v>8656</v>
      </c>
      <c r="S6" s="34">
        <f t="shared" si="3"/>
        <v>79.44</v>
      </c>
      <c r="T6" s="34">
        <f t="shared" si="3"/>
        <v>108.96</v>
      </c>
      <c r="U6" s="34">
        <f t="shared" si="3"/>
        <v>8359</v>
      </c>
      <c r="V6" s="34">
        <f t="shared" si="3"/>
        <v>28.38</v>
      </c>
      <c r="W6" s="34">
        <f t="shared" si="3"/>
        <v>294.54000000000002</v>
      </c>
      <c r="X6" s="35">
        <f>IF(X7="",NA(),X7)</f>
        <v>102.22</v>
      </c>
      <c r="Y6" s="35">
        <f t="shared" ref="Y6:AG6" si="4">IF(Y7="",NA(),Y7)</f>
        <v>105.99</v>
      </c>
      <c r="Z6" s="35">
        <f t="shared" si="4"/>
        <v>119.24</v>
      </c>
      <c r="AA6" s="35">
        <f t="shared" si="4"/>
        <v>105.36</v>
      </c>
      <c r="AB6" s="35">
        <f t="shared" si="4"/>
        <v>101.14</v>
      </c>
      <c r="AC6" s="35">
        <f t="shared" si="4"/>
        <v>105.53</v>
      </c>
      <c r="AD6" s="35">
        <f t="shared" si="4"/>
        <v>107.2</v>
      </c>
      <c r="AE6" s="35">
        <f t="shared" si="4"/>
        <v>106.62</v>
      </c>
      <c r="AF6" s="35">
        <f t="shared" si="4"/>
        <v>107.95</v>
      </c>
      <c r="AG6" s="35">
        <f t="shared" si="4"/>
        <v>104.47</v>
      </c>
      <c r="AH6" s="34" t="str">
        <f>IF(AH7="","",IF(AH7="-","【-】","【"&amp;SUBSTITUTE(TEXT(AH7,"#,##0.00"),"-","△")&amp;"】"))</f>
        <v>【113.39】</v>
      </c>
      <c r="AI6" s="34">
        <f>IF(AI7="",NA(),AI7)</f>
        <v>0</v>
      </c>
      <c r="AJ6" s="34">
        <f t="shared" ref="AJ6:AR6" si="5">IF(AJ7="",NA(),AJ7)</f>
        <v>0</v>
      </c>
      <c r="AK6" s="34">
        <f t="shared" si="5"/>
        <v>0</v>
      </c>
      <c r="AL6" s="34">
        <f t="shared" si="5"/>
        <v>0</v>
      </c>
      <c r="AM6" s="34">
        <f t="shared" si="5"/>
        <v>0</v>
      </c>
      <c r="AN6" s="35">
        <f t="shared" si="5"/>
        <v>28.31</v>
      </c>
      <c r="AO6" s="35">
        <f t="shared" si="5"/>
        <v>13.46</v>
      </c>
      <c r="AP6" s="35">
        <f t="shared" si="5"/>
        <v>12.59</v>
      </c>
      <c r="AQ6" s="35">
        <f t="shared" si="5"/>
        <v>12.44</v>
      </c>
      <c r="AR6" s="35">
        <f t="shared" si="5"/>
        <v>16.399999999999999</v>
      </c>
      <c r="AS6" s="34" t="str">
        <f>IF(AS7="","",IF(AS7="-","【-】","【"&amp;SUBSTITUTE(TEXT(AS7,"#,##0.00"),"-","△")&amp;"】"))</f>
        <v>【0.85】</v>
      </c>
      <c r="AT6" s="35">
        <f>IF(AT7="",NA(),AT7)</f>
        <v>2343.63</v>
      </c>
      <c r="AU6" s="35">
        <f t="shared" ref="AU6:BC6" si="6">IF(AU7="",NA(),AU7)</f>
        <v>1943.98</v>
      </c>
      <c r="AV6" s="35">
        <f t="shared" si="6"/>
        <v>7939.62</v>
      </c>
      <c r="AW6" s="35">
        <f t="shared" si="6"/>
        <v>354.83</v>
      </c>
      <c r="AX6" s="35">
        <f t="shared" si="6"/>
        <v>542.38</v>
      </c>
      <c r="AY6" s="35">
        <f t="shared" si="6"/>
        <v>1164.51</v>
      </c>
      <c r="AZ6" s="35">
        <f t="shared" si="6"/>
        <v>434.72</v>
      </c>
      <c r="BA6" s="35">
        <f t="shared" si="6"/>
        <v>416.14</v>
      </c>
      <c r="BB6" s="35">
        <f t="shared" si="6"/>
        <v>371.89</v>
      </c>
      <c r="BC6" s="35">
        <f t="shared" si="6"/>
        <v>293.23</v>
      </c>
      <c r="BD6" s="34" t="str">
        <f>IF(BD7="","",IF(BD7="-","【-】","【"&amp;SUBSTITUTE(TEXT(BD7,"#,##0.00"),"-","△")&amp;"】"))</f>
        <v>【264.34】</v>
      </c>
      <c r="BE6" s="35">
        <f>IF(BE7="",NA(),BE7)</f>
        <v>743.68</v>
      </c>
      <c r="BF6" s="35">
        <f t="shared" ref="BF6:BN6" si="7">IF(BF7="",NA(),BF7)</f>
        <v>709.37</v>
      </c>
      <c r="BG6" s="35">
        <f t="shared" si="7"/>
        <v>687.16</v>
      </c>
      <c r="BH6" s="35">
        <f t="shared" si="7"/>
        <v>726.58</v>
      </c>
      <c r="BI6" s="35">
        <f t="shared" si="7"/>
        <v>740.47</v>
      </c>
      <c r="BJ6" s="35">
        <f t="shared" si="7"/>
        <v>498.27</v>
      </c>
      <c r="BK6" s="35">
        <f t="shared" si="7"/>
        <v>495.76</v>
      </c>
      <c r="BL6" s="35">
        <f t="shared" si="7"/>
        <v>487.22</v>
      </c>
      <c r="BM6" s="35">
        <f t="shared" si="7"/>
        <v>483.11</v>
      </c>
      <c r="BN6" s="35">
        <f t="shared" si="7"/>
        <v>542.29999999999995</v>
      </c>
      <c r="BO6" s="34" t="str">
        <f>IF(BO7="","",IF(BO7="-","【-】","【"&amp;SUBSTITUTE(TEXT(BO7,"#,##0.00"),"-","△")&amp;"】"))</f>
        <v>【274.27】</v>
      </c>
      <c r="BP6" s="35">
        <f>IF(BP7="",NA(),BP7)</f>
        <v>86.33</v>
      </c>
      <c r="BQ6" s="35">
        <f t="shared" ref="BQ6:BY6" si="8">IF(BQ7="",NA(),BQ7)</f>
        <v>100.21</v>
      </c>
      <c r="BR6" s="35">
        <f t="shared" si="8"/>
        <v>102.72</v>
      </c>
      <c r="BS6" s="35">
        <f t="shared" si="8"/>
        <v>94.38</v>
      </c>
      <c r="BT6" s="35">
        <f t="shared" si="8"/>
        <v>92.71</v>
      </c>
      <c r="BU6" s="35">
        <f t="shared" si="8"/>
        <v>90.64</v>
      </c>
      <c r="BV6" s="35">
        <f t="shared" si="8"/>
        <v>93.66</v>
      </c>
      <c r="BW6" s="35">
        <f t="shared" si="8"/>
        <v>92.76</v>
      </c>
      <c r="BX6" s="35">
        <f t="shared" si="8"/>
        <v>93.28</v>
      </c>
      <c r="BY6" s="35">
        <f t="shared" si="8"/>
        <v>87.51</v>
      </c>
      <c r="BZ6" s="34" t="str">
        <f>IF(BZ7="","",IF(BZ7="-","【-】","【"&amp;SUBSTITUTE(TEXT(BZ7,"#,##0.00"),"-","△")&amp;"】"))</f>
        <v>【104.36】</v>
      </c>
      <c r="CA6" s="35">
        <f>IF(CA7="",NA(),CA7)</f>
        <v>190.7</v>
      </c>
      <c r="CB6" s="35">
        <f t="shared" ref="CB6:CJ6" si="9">IF(CB7="",NA(),CB7)</f>
        <v>164.93</v>
      </c>
      <c r="CC6" s="35">
        <f t="shared" si="9"/>
        <v>161.34</v>
      </c>
      <c r="CD6" s="35">
        <f t="shared" si="9"/>
        <v>176.92</v>
      </c>
      <c r="CE6" s="35">
        <f t="shared" si="9"/>
        <v>180.08</v>
      </c>
      <c r="CF6" s="35">
        <f t="shared" si="9"/>
        <v>213.52</v>
      </c>
      <c r="CG6" s="35">
        <f t="shared" si="9"/>
        <v>208.21</v>
      </c>
      <c r="CH6" s="35">
        <f t="shared" si="9"/>
        <v>208.67</v>
      </c>
      <c r="CI6" s="35">
        <f t="shared" si="9"/>
        <v>208.29</v>
      </c>
      <c r="CJ6" s="35">
        <f t="shared" si="9"/>
        <v>218.42</v>
      </c>
      <c r="CK6" s="34" t="str">
        <f>IF(CK7="","",IF(CK7="-","【-】","【"&amp;SUBSTITUTE(TEXT(CK7,"#,##0.00"),"-","△")&amp;"】"))</f>
        <v>【165.71】</v>
      </c>
      <c r="CL6" s="35">
        <f>IF(CL7="",NA(),CL7)</f>
        <v>46.2</v>
      </c>
      <c r="CM6" s="35">
        <f t="shared" ref="CM6:CU6" si="10">IF(CM7="",NA(),CM7)</f>
        <v>45.8</v>
      </c>
      <c r="CN6" s="35">
        <f t="shared" si="10"/>
        <v>47.83</v>
      </c>
      <c r="CO6" s="35">
        <f t="shared" si="10"/>
        <v>47.17</v>
      </c>
      <c r="CP6" s="35">
        <f t="shared" si="10"/>
        <v>47.77</v>
      </c>
      <c r="CQ6" s="35">
        <f t="shared" si="10"/>
        <v>49.77</v>
      </c>
      <c r="CR6" s="35">
        <f t="shared" si="10"/>
        <v>49.22</v>
      </c>
      <c r="CS6" s="35">
        <f t="shared" si="10"/>
        <v>49.08</v>
      </c>
      <c r="CT6" s="35">
        <f t="shared" si="10"/>
        <v>49.32</v>
      </c>
      <c r="CU6" s="35">
        <f t="shared" si="10"/>
        <v>50.24</v>
      </c>
      <c r="CV6" s="34" t="str">
        <f>IF(CV7="","",IF(CV7="-","【-】","【"&amp;SUBSTITUTE(TEXT(CV7,"#,##0.00"),"-","△")&amp;"】"))</f>
        <v>【60.41】</v>
      </c>
      <c r="CW6" s="35">
        <f>IF(CW7="",NA(),CW7)</f>
        <v>91.93</v>
      </c>
      <c r="CX6" s="35">
        <f t="shared" ref="CX6:DF6" si="11">IF(CX7="",NA(),CX7)</f>
        <v>92.84</v>
      </c>
      <c r="CY6" s="35">
        <f t="shared" si="11"/>
        <v>89.07</v>
      </c>
      <c r="CZ6" s="35">
        <f t="shared" si="11"/>
        <v>92.07</v>
      </c>
      <c r="DA6" s="35">
        <f t="shared" si="11"/>
        <v>92.74</v>
      </c>
      <c r="DB6" s="35">
        <f t="shared" si="11"/>
        <v>79.98</v>
      </c>
      <c r="DC6" s="35">
        <f t="shared" si="11"/>
        <v>79.48</v>
      </c>
      <c r="DD6" s="35">
        <f t="shared" si="11"/>
        <v>79.3</v>
      </c>
      <c r="DE6" s="35">
        <f t="shared" si="11"/>
        <v>79.34</v>
      </c>
      <c r="DF6" s="35">
        <f t="shared" si="11"/>
        <v>78.650000000000006</v>
      </c>
      <c r="DG6" s="34" t="str">
        <f>IF(DG7="","",IF(DG7="-","【-】","【"&amp;SUBSTITUTE(TEXT(DG7,"#,##0.00"),"-","△")&amp;"】"))</f>
        <v>【89.93】</v>
      </c>
      <c r="DH6" s="35">
        <f>IF(DH7="",NA(),DH7)</f>
        <v>44.98</v>
      </c>
      <c r="DI6" s="35">
        <f t="shared" ref="DI6:DQ6" si="12">IF(DI7="",NA(),DI7)</f>
        <v>48.26</v>
      </c>
      <c r="DJ6" s="35">
        <f t="shared" si="12"/>
        <v>49.99</v>
      </c>
      <c r="DK6" s="35">
        <f t="shared" si="12"/>
        <v>48.81</v>
      </c>
      <c r="DL6" s="35">
        <f t="shared" si="12"/>
        <v>49.27</v>
      </c>
      <c r="DM6" s="35">
        <f t="shared" si="12"/>
        <v>36.43</v>
      </c>
      <c r="DN6" s="35">
        <f t="shared" si="12"/>
        <v>46.12</v>
      </c>
      <c r="DO6" s="35">
        <f t="shared" si="12"/>
        <v>47.44</v>
      </c>
      <c r="DP6" s="35">
        <f t="shared" si="12"/>
        <v>48.3</v>
      </c>
      <c r="DQ6" s="35">
        <f t="shared" si="12"/>
        <v>45.14</v>
      </c>
      <c r="DR6" s="34" t="str">
        <f>IF(DR7="","",IF(DR7="-","【-】","【"&amp;SUBSTITUTE(TEXT(DR7,"#,##0.00"),"-","△")&amp;"】"))</f>
        <v>【48.12】</v>
      </c>
      <c r="DS6" s="34">
        <f>IF(DS7="",NA(),DS7)</f>
        <v>0</v>
      </c>
      <c r="DT6" s="34">
        <f t="shared" ref="DT6:EB6" si="13">IF(DT7="",NA(),DT7)</f>
        <v>0</v>
      </c>
      <c r="DU6" s="34">
        <f t="shared" si="13"/>
        <v>0</v>
      </c>
      <c r="DV6" s="34">
        <f t="shared" si="13"/>
        <v>0</v>
      </c>
      <c r="DW6" s="34">
        <f t="shared" si="13"/>
        <v>0</v>
      </c>
      <c r="DX6" s="35">
        <f t="shared" si="13"/>
        <v>8.7200000000000006</v>
      </c>
      <c r="DY6" s="35">
        <f t="shared" si="13"/>
        <v>9.86</v>
      </c>
      <c r="DZ6" s="35">
        <f t="shared" si="13"/>
        <v>11.16</v>
      </c>
      <c r="EA6" s="35">
        <f t="shared" si="13"/>
        <v>12.43</v>
      </c>
      <c r="EB6" s="35">
        <f t="shared" si="13"/>
        <v>13.58</v>
      </c>
      <c r="EC6" s="34" t="str">
        <f>IF(EC7="","",IF(EC7="-","【-】","【"&amp;SUBSTITUTE(TEXT(EC7,"#,##0.00"),"-","△")&amp;"】"))</f>
        <v>【15.89】</v>
      </c>
      <c r="ED6" s="35">
        <f>IF(ED7="",NA(),ED7)</f>
        <v>0.09</v>
      </c>
      <c r="EE6" s="35">
        <f t="shared" ref="EE6:EM6" si="14">IF(EE7="",NA(),EE7)</f>
        <v>0.34</v>
      </c>
      <c r="EF6" s="34">
        <f t="shared" si="14"/>
        <v>0</v>
      </c>
      <c r="EG6" s="34">
        <f t="shared" si="14"/>
        <v>0</v>
      </c>
      <c r="EH6" s="34">
        <f t="shared" si="14"/>
        <v>0</v>
      </c>
      <c r="EI6" s="35">
        <f t="shared" si="14"/>
        <v>0.64</v>
      </c>
      <c r="EJ6" s="35">
        <f t="shared" si="14"/>
        <v>0.56000000000000005</v>
      </c>
      <c r="EK6" s="35">
        <f t="shared" si="14"/>
        <v>0.65</v>
      </c>
      <c r="EL6" s="35">
        <f t="shared" si="14"/>
        <v>0.46</v>
      </c>
      <c r="EM6" s="35">
        <f t="shared" si="14"/>
        <v>0.44</v>
      </c>
      <c r="EN6" s="34" t="str">
        <f>IF(EN7="","",IF(EN7="-","【-】","【"&amp;SUBSTITUTE(TEXT(EN7,"#,##0.00"),"-","△")&amp;"】"))</f>
        <v>【0.69】</v>
      </c>
    </row>
    <row r="7" spans="1:144" s="36" customFormat="1">
      <c r="A7" s="28"/>
      <c r="B7" s="37">
        <v>2017</v>
      </c>
      <c r="C7" s="37">
        <v>73229</v>
      </c>
      <c r="D7" s="37">
        <v>46</v>
      </c>
      <c r="E7" s="37">
        <v>1</v>
      </c>
      <c r="F7" s="37">
        <v>0</v>
      </c>
      <c r="G7" s="37">
        <v>1</v>
      </c>
      <c r="H7" s="37" t="s">
        <v>104</v>
      </c>
      <c r="I7" s="37" t="s">
        <v>105</v>
      </c>
      <c r="J7" s="37" t="s">
        <v>106</v>
      </c>
      <c r="K7" s="37" t="s">
        <v>107</v>
      </c>
      <c r="L7" s="37" t="s">
        <v>108</v>
      </c>
      <c r="M7" s="37" t="s">
        <v>109</v>
      </c>
      <c r="N7" s="38" t="s">
        <v>110</v>
      </c>
      <c r="O7" s="38">
        <v>54.51</v>
      </c>
      <c r="P7" s="38">
        <v>97.28</v>
      </c>
      <c r="Q7" s="38">
        <v>3348</v>
      </c>
      <c r="R7" s="38">
        <v>8656</v>
      </c>
      <c r="S7" s="38">
        <v>79.44</v>
      </c>
      <c r="T7" s="38">
        <v>108.96</v>
      </c>
      <c r="U7" s="38">
        <v>8359</v>
      </c>
      <c r="V7" s="38">
        <v>28.38</v>
      </c>
      <c r="W7" s="38">
        <v>294.54000000000002</v>
      </c>
      <c r="X7" s="38">
        <v>102.22</v>
      </c>
      <c r="Y7" s="38">
        <v>105.99</v>
      </c>
      <c r="Z7" s="38">
        <v>119.24</v>
      </c>
      <c r="AA7" s="38">
        <v>105.36</v>
      </c>
      <c r="AB7" s="38">
        <v>101.14</v>
      </c>
      <c r="AC7" s="38">
        <v>105.53</v>
      </c>
      <c r="AD7" s="38">
        <v>107.2</v>
      </c>
      <c r="AE7" s="38">
        <v>106.62</v>
      </c>
      <c r="AF7" s="38">
        <v>107.95</v>
      </c>
      <c r="AG7" s="38">
        <v>104.47</v>
      </c>
      <c r="AH7" s="38">
        <v>113.39</v>
      </c>
      <c r="AI7" s="38">
        <v>0</v>
      </c>
      <c r="AJ7" s="38">
        <v>0</v>
      </c>
      <c r="AK7" s="38">
        <v>0</v>
      </c>
      <c r="AL7" s="38">
        <v>0</v>
      </c>
      <c r="AM7" s="38">
        <v>0</v>
      </c>
      <c r="AN7" s="38">
        <v>28.31</v>
      </c>
      <c r="AO7" s="38">
        <v>13.46</v>
      </c>
      <c r="AP7" s="38">
        <v>12.59</v>
      </c>
      <c r="AQ7" s="38">
        <v>12.44</v>
      </c>
      <c r="AR7" s="38">
        <v>16.399999999999999</v>
      </c>
      <c r="AS7" s="38">
        <v>0.85</v>
      </c>
      <c r="AT7" s="38">
        <v>2343.63</v>
      </c>
      <c r="AU7" s="38">
        <v>1943.98</v>
      </c>
      <c r="AV7" s="38">
        <v>7939.62</v>
      </c>
      <c r="AW7" s="38">
        <v>354.83</v>
      </c>
      <c r="AX7" s="38">
        <v>542.38</v>
      </c>
      <c r="AY7" s="38">
        <v>1164.51</v>
      </c>
      <c r="AZ7" s="38">
        <v>434.72</v>
      </c>
      <c r="BA7" s="38">
        <v>416.14</v>
      </c>
      <c r="BB7" s="38">
        <v>371.89</v>
      </c>
      <c r="BC7" s="38">
        <v>293.23</v>
      </c>
      <c r="BD7" s="38">
        <v>264.33999999999997</v>
      </c>
      <c r="BE7" s="38">
        <v>743.68</v>
      </c>
      <c r="BF7" s="38">
        <v>709.37</v>
      </c>
      <c r="BG7" s="38">
        <v>687.16</v>
      </c>
      <c r="BH7" s="38">
        <v>726.58</v>
      </c>
      <c r="BI7" s="38">
        <v>740.47</v>
      </c>
      <c r="BJ7" s="38">
        <v>498.27</v>
      </c>
      <c r="BK7" s="38">
        <v>495.76</v>
      </c>
      <c r="BL7" s="38">
        <v>487.22</v>
      </c>
      <c r="BM7" s="38">
        <v>483.11</v>
      </c>
      <c r="BN7" s="38">
        <v>542.29999999999995</v>
      </c>
      <c r="BO7" s="38">
        <v>274.27</v>
      </c>
      <c r="BP7" s="38">
        <v>86.33</v>
      </c>
      <c r="BQ7" s="38">
        <v>100.21</v>
      </c>
      <c r="BR7" s="38">
        <v>102.72</v>
      </c>
      <c r="BS7" s="38">
        <v>94.38</v>
      </c>
      <c r="BT7" s="38">
        <v>92.71</v>
      </c>
      <c r="BU7" s="38">
        <v>90.64</v>
      </c>
      <c r="BV7" s="38">
        <v>93.66</v>
      </c>
      <c r="BW7" s="38">
        <v>92.76</v>
      </c>
      <c r="BX7" s="38">
        <v>93.28</v>
      </c>
      <c r="BY7" s="38">
        <v>87.51</v>
      </c>
      <c r="BZ7" s="38">
        <v>104.36</v>
      </c>
      <c r="CA7" s="38">
        <v>190.7</v>
      </c>
      <c r="CB7" s="38">
        <v>164.93</v>
      </c>
      <c r="CC7" s="38">
        <v>161.34</v>
      </c>
      <c r="CD7" s="38">
        <v>176.92</v>
      </c>
      <c r="CE7" s="38">
        <v>180.08</v>
      </c>
      <c r="CF7" s="38">
        <v>213.52</v>
      </c>
      <c r="CG7" s="38">
        <v>208.21</v>
      </c>
      <c r="CH7" s="38">
        <v>208.67</v>
      </c>
      <c r="CI7" s="38">
        <v>208.29</v>
      </c>
      <c r="CJ7" s="38">
        <v>218.42</v>
      </c>
      <c r="CK7" s="38">
        <v>165.71</v>
      </c>
      <c r="CL7" s="38">
        <v>46.2</v>
      </c>
      <c r="CM7" s="38">
        <v>45.8</v>
      </c>
      <c r="CN7" s="38">
        <v>47.83</v>
      </c>
      <c r="CO7" s="38">
        <v>47.17</v>
      </c>
      <c r="CP7" s="38">
        <v>47.77</v>
      </c>
      <c r="CQ7" s="38">
        <v>49.77</v>
      </c>
      <c r="CR7" s="38">
        <v>49.22</v>
      </c>
      <c r="CS7" s="38">
        <v>49.08</v>
      </c>
      <c r="CT7" s="38">
        <v>49.32</v>
      </c>
      <c r="CU7" s="38">
        <v>50.24</v>
      </c>
      <c r="CV7" s="38">
        <v>60.41</v>
      </c>
      <c r="CW7" s="38">
        <v>91.93</v>
      </c>
      <c r="CX7" s="38">
        <v>92.84</v>
      </c>
      <c r="CY7" s="38">
        <v>89.07</v>
      </c>
      <c r="CZ7" s="38">
        <v>92.07</v>
      </c>
      <c r="DA7" s="38">
        <v>92.74</v>
      </c>
      <c r="DB7" s="38">
        <v>79.98</v>
      </c>
      <c r="DC7" s="38">
        <v>79.48</v>
      </c>
      <c r="DD7" s="38">
        <v>79.3</v>
      </c>
      <c r="DE7" s="38">
        <v>79.34</v>
      </c>
      <c r="DF7" s="38">
        <v>78.650000000000006</v>
      </c>
      <c r="DG7" s="38">
        <v>89.93</v>
      </c>
      <c r="DH7" s="38">
        <v>44.98</v>
      </c>
      <c r="DI7" s="38">
        <v>48.26</v>
      </c>
      <c r="DJ7" s="38">
        <v>49.99</v>
      </c>
      <c r="DK7" s="38">
        <v>48.81</v>
      </c>
      <c r="DL7" s="38">
        <v>49.27</v>
      </c>
      <c r="DM7" s="38">
        <v>36.43</v>
      </c>
      <c r="DN7" s="38">
        <v>46.12</v>
      </c>
      <c r="DO7" s="38">
        <v>47.44</v>
      </c>
      <c r="DP7" s="38">
        <v>48.3</v>
      </c>
      <c r="DQ7" s="38">
        <v>45.14</v>
      </c>
      <c r="DR7" s="38">
        <v>48.12</v>
      </c>
      <c r="DS7" s="38">
        <v>0</v>
      </c>
      <c r="DT7" s="38">
        <v>0</v>
      </c>
      <c r="DU7" s="38">
        <v>0</v>
      </c>
      <c r="DV7" s="38">
        <v>0</v>
      </c>
      <c r="DW7" s="38">
        <v>0</v>
      </c>
      <c r="DX7" s="38">
        <v>8.7200000000000006</v>
      </c>
      <c r="DY7" s="38">
        <v>9.86</v>
      </c>
      <c r="DZ7" s="38">
        <v>11.16</v>
      </c>
      <c r="EA7" s="38">
        <v>12.43</v>
      </c>
      <c r="EB7" s="38">
        <v>13.58</v>
      </c>
      <c r="EC7" s="38">
        <v>15.89</v>
      </c>
      <c r="ED7" s="38">
        <v>0.09</v>
      </c>
      <c r="EE7" s="38">
        <v>0.34</v>
      </c>
      <c r="EF7" s="38">
        <v>0</v>
      </c>
      <c r="EG7" s="38">
        <v>0</v>
      </c>
      <c r="EH7" s="38">
        <v>0</v>
      </c>
      <c r="EI7" s="38">
        <v>0.64</v>
      </c>
      <c r="EJ7" s="38">
        <v>0.56000000000000005</v>
      </c>
      <c r="EK7" s="38">
        <v>0.65</v>
      </c>
      <c r="EL7" s="38">
        <v>0.46</v>
      </c>
      <c r="EM7" s="38">
        <v>0.44</v>
      </c>
      <c r="EN7" s="38">
        <v>0.69</v>
      </c>
    </row>
    <row r="8" spans="1:144">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dcterms:created xsi:type="dcterms:W3CDTF">2018-12-03T08:27:18Z</dcterms:created>
  <dcterms:modified xsi:type="dcterms:W3CDTF">2019-01-24T03:09:04Z</dcterms:modified>
  <cp:category/>
</cp:coreProperties>
</file>