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V1j4Y88THMvh15igvEhdzcumipuCIty4lKfgX/6+iAqWZ8ctffiP9V+57m4zvrjJUKUMbsmQXc+thrZTzs+Bg==" workbookSaltValue="uIXJAbduadKeyNCsztunG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<sst xmlns="http://schemas.openxmlformats.org/spreadsheetml/2006/main" count="232" uniqueCount="120">
  <si>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</si>
  <si>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</si>
  <si>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</si>
  <si>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</si>
  <si>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</si>
  <si>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</si>
  <si>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</si>
  <si>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</si>
  <si>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</si>
  <si>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</si>
  <si>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</si>
  <si>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</si>
  <si>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</si>
  <si>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</si>
  <si>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</si>
  <si>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</si>
  <si>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</si>
  <si>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</si>
  <si>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</si>
  <si>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</si>
  <si>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</si>
  <si>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</si>
  <si>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</si>
  <si>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</si>
  <si>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</si>
  <si>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</si>
  <si>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</si>
  <si>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</si>
  <si>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</si>
  <si>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</si>
  <si>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</si>
  <si>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</si>
  <si>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</si>
  <si>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</si>
  <si>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</si>
  <si>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</si>
  <si>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</si>
  <si>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</si>
  <si>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</si>
  <si>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</si>
  <si>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</si>
  <si>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</si>
  <si>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</si>
  <si>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</si>
  <si>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</si>
  <si>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</si>
  <si>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</si>
  <si>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</si>
  <si>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</si>
  <si>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</si>
  <si>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</si>
  <si>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</si>
  <si>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</si>
  <si>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</si>
  <si>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</si>
  <si>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</si>
  <si>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</si>
  <si>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</si>
  <si>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</si>
  <si>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</si>
  <si>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</si>
  <si>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</si>
  <si>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</si>
  <si>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</si>
  <si>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</si>
  <si>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</si>
  <si>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</si>
  <si>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</si>
  <si>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</si>
  <si>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</si>
  <si>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</si>
  <si>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</si>
  <si>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</si>
  <si>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</si>
  <si>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</si>
  <si>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</si>
  <si>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</si>
  <si>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</si>
  <si>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</si>
  <si>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</si>
  <si>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</si>
  <si>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</si>
  <si>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</si>
  <si>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</si>
  <si>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</si>
  <si>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</si>
  <si>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</si>
  <si>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</si>
  <si>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</si>
  <si>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</si>
  <si>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</si>
  <si>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</si>
  <si>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</si>
  <si>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</si>
  <si>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</si>
  <si>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</si>
  <si>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</si>
  <si>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</si>
  <si>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</si>
  <si>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</si>
  <si>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</si>
  <si>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</si>
  <si>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</si>
  <si>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</si>
  <si>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</si>
  <si>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</si>
  <si>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</si>
  <si>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</si>
  <si>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</si>
  <si>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</si>
  <si>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</si>
  <si>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</si>
  <si>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</si>
  <si>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</si>
  <si>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</si>
  <si>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</si>
  <si>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</si>
  <si>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①有形固定資産減価償却率は、年々上昇傾向にあり、固定資産の老朽化が進んでいる状況にあります。
②管路経年化率は、類似団体平均値を恒常的に上回っており、法定耐用年数を経過した多くの老朽管を保有している状況にあります。
③管路更新率は、低い状況が続いており管路の更新ペースが長期化しています。今後は管路更新をいかに計画的に行うかが課題となります。</t>
    <rPh sb="190" eb="191">
      <t>ヒク</t>
    </rPh>
    <rPh sb="192" eb="194">
      <t>ジョウキョウ</t>
    </rPh>
    <rPh sb="195" eb="196">
      <t>ツヅ</t>
    </rPh>
    <rPh sb="200" eb="202">
      <t>カンロ</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</si>
  <si>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しかし、長期的には人口減少に伴う給水収益の減少や老朽施設等の更新・修繕による費用の増加が見込まれることから、より一層の経営効率化に努める必要があります。
　今後は、経営戦略を基にした計画的な管路及び施設等の更新・修繕に努め、長期にわたる健全経営を図ってまいります。</t>
    <rPh sb="134" eb="136">
      <t>ケイエイ</t>
    </rPh>
    <rPh sb="136" eb="138">
      <t>センリャク</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</si>
  <si>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②累積欠損金比率は0％であり、健全な値となっております。
③流動比率は、平成26年度の会計制度改正の影響により減少しましたが、類似団体平均値を上回り、短期負債の支払能力は十分に有しております。
④企業債残高対給水収益比率は、年々減少傾向にあり、類似団体平均値を下回っております。
【効率性】
⑤⑥給水原価は、類似団体平均値を上回っておりますが、料金回収率は100％を超え、類似団体平均値を上回っております。
⑦施設利用率は、類似団体平均値を恒常的に上回っており、固定資産及び水資源を効率的に活用しております。
⑧有収率は、漏水調査・修繕を行い、類似団体平均値を上回りました。今後も有収率の向上に努め更なる効率化を図る必要があります。</t>
    <rPh sb="76" eb="78">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</si>
</sst>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0.71</c:v>
                </c:pt>
                <c:pt idx="1">
                  <c:v>0.35</c:v>
                </c:pt>
                <c:pt idx="2">
                  <c:v>0.79</c:v>
                </c:pt>
                <c:pt idx="3">
                  <c:v>0.06</c:v>
                </c:pt>
                <c:pt idx="4">
                  <c:v>0.56000000000000005</c:v>
                </c:pt>
              </c:numCache>
            </c:numRef>
          </c:val>
          <c:extLst xmlns:c16r2="http://schemas.microsoft.com/office/drawing/2015/06/chart">
            <c:ext xmlns:c16="http://schemas.microsoft.com/office/drawing/2014/chart" uri="{C3380CC4-5D6E-409C-BE32-E72D297353CC}">
              <c16:uniqueId val="{00000000-583D-47A5-A856-ABD1EC5787FB}"/>
            </c:ext>
          </c:extLst>
        </c:ser>
        <c:dLbls>
          <c:showLegendKey val="0"/>
          <c:showVal val="0"/>
          <c:showCatName val="0"/>
          <c:showSerName val="0"/>
          <c:showPercent val="0"/>
          <c:showBubbleSize val="0"/>
        </c:dLbls>
        <c:gapWidth val="150"/>
        <c:axId val="100219904"/>
        <c:axId val="10023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583D-47A5-A856-ABD1EC5787FB}"/>
            </c:ext>
          </c:extLst>
        </c:ser>
        <c:dLbls>
          <c:showLegendKey val="0"/>
          <c:showVal val="0"/>
          <c:showCatName val="0"/>
          <c:showSerName val="0"/>
          <c:showPercent val="0"/>
          <c:showBubbleSize val="0"/>
        </c:dLbls>
        <c:marker val="1"/>
        <c:smooth val="0"/>
        <c:axId val="100219904"/>
        <c:axId val="100234368"/>
      </c:lineChart>
      <c:dateAx>
        <c:axId val="100219904"/>
        <c:scaling>
          <c:orientation val="minMax"/>
        </c:scaling>
        <c:delete val="1"/>
        <c:axPos val="b"/>
        <c:numFmt formatCode="ge" sourceLinked="1"/>
        <c:majorTickMark val="none"/>
        <c:minorTickMark val="none"/>
        <c:tickLblPos val="none"/>
        <c:crossAx val="100234368"/>
        <c:crosses val="autoZero"/>
        <c:auto val="1"/>
        <c:lblOffset val="100"/>
        <c:baseTimeUnit val="years"/>
      </c:dateAx>
      <c:valAx>
        <c:axId val="1002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64.239999999999995</c:v>
                </c:pt>
                <c:pt idx="1">
                  <c:v>65.36</c:v>
                </c:pt>
                <c:pt idx="2">
                  <c:v>65.040000000000006</c:v>
                </c:pt>
                <c:pt idx="3">
                  <c:v>61.89</c:v>
                </c:pt>
                <c:pt idx="4">
                  <c:v>60.4</c:v>
                </c:pt>
              </c:numCache>
            </c:numRef>
          </c:val>
          <c:extLst xmlns:c16r2="http://schemas.microsoft.com/office/drawing/2015/06/chart">
            <c:ext xmlns:c16="http://schemas.microsoft.com/office/drawing/2014/chart" uri="{C3380CC4-5D6E-409C-BE32-E72D297353CC}">
              <c16:uniqueId val="{00000000-44A7-424E-B131-BF25499BFBD7}"/>
            </c:ext>
          </c:extLst>
        </c:ser>
        <c:dLbls>
          <c:showLegendKey val="0"/>
          <c:showVal val="0"/>
          <c:showCatName val="0"/>
          <c:showSerName val="0"/>
          <c:showPercent val="0"/>
          <c:showBubbleSize val="0"/>
        </c:dLbls>
        <c:gapWidth val="150"/>
        <c:axId val="104926208"/>
        <c:axId val="10493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44A7-424E-B131-BF25499BFBD7}"/>
            </c:ext>
          </c:extLst>
        </c:ser>
        <c:dLbls>
          <c:showLegendKey val="0"/>
          <c:showVal val="0"/>
          <c:showCatName val="0"/>
          <c:showSerName val="0"/>
          <c:showPercent val="0"/>
          <c:showBubbleSize val="0"/>
        </c:dLbls>
        <c:marker val="1"/>
        <c:smooth val="0"/>
        <c:axId val="104926208"/>
        <c:axId val="104932480"/>
      </c:lineChart>
      <c:dateAx>
        <c:axId val="104926208"/>
        <c:scaling>
          <c:orientation val="minMax"/>
        </c:scaling>
        <c:delete val="1"/>
        <c:axPos val="b"/>
        <c:numFmt formatCode="ge" sourceLinked="1"/>
        <c:majorTickMark val="none"/>
        <c:minorTickMark val="none"/>
        <c:tickLblPos val="none"/>
        <c:crossAx val="104932480"/>
        <c:crosses val="autoZero"/>
        <c:auto val="1"/>
        <c:lblOffset val="100"/>
        <c:baseTimeUnit val="years"/>
      </c:dateAx>
      <c:valAx>
        <c:axId val="1049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82.1</c:v>
                </c:pt>
                <c:pt idx="1">
                  <c:v>81.67</c:v>
                </c:pt>
                <c:pt idx="2">
                  <c:v>81.209999999999994</c:v>
                </c:pt>
                <c:pt idx="3">
                  <c:v>82.9</c:v>
                </c:pt>
                <c:pt idx="4">
                  <c:v>84.38</c:v>
                </c:pt>
              </c:numCache>
            </c:numRef>
          </c:val>
          <c:extLst xmlns:c16r2="http://schemas.microsoft.com/office/drawing/2015/06/chart">
            <c:ext xmlns:c16="http://schemas.microsoft.com/office/drawing/2014/chart" uri="{C3380CC4-5D6E-409C-BE32-E72D297353CC}">
              <c16:uniqueId val="{00000000-433A-4A85-BC9C-EB2E3A86632E}"/>
            </c:ext>
          </c:extLst>
        </c:ser>
        <c:dLbls>
          <c:showLegendKey val="0"/>
          <c:showVal val="0"/>
          <c:showCatName val="0"/>
          <c:showSerName val="0"/>
          <c:showPercent val="0"/>
          <c:showBubbleSize val="0"/>
        </c:dLbls>
        <c:gapWidth val="150"/>
        <c:axId val="104979840"/>
        <c:axId val="1049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433A-4A85-BC9C-EB2E3A86632E}"/>
            </c:ext>
          </c:extLst>
        </c:ser>
        <c:dLbls>
          <c:showLegendKey val="0"/>
          <c:showVal val="0"/>
          <c:showCatName val="0"/>
          <c:showSerName val="0"/>
          <c:showPercent val="0"/>
          <c:showBubbleSize val="0"/>
        </c:dLbls>
        <c:marker val="1"/>
        <c:smooth val="0"/>
        <c:axId val="104979840"/>
        <c:axId val="104982016"/>
      </c:lineChart>
      <c:dateAx>
        <c:axId val="104979840"/>
        <c:scaling>
          <c:orientation val="minMax"/>
        </c:scaling>
        <c:delete val="1"/>
        <c:axPos val="b"/>
        <c:numFmt formatCode="ge" sourceLinked="1"/>
        <c:majorTickMark val="none"/>
        <c:minorTickMark val="none"/>
        <c:tickLblPos val="none"/>
        <c:crossAx val="104982016"/>
        <c:crosses val="autoZero"/>
        <c:auto val="1"/>
        <c:lblOffset val="100"/>
        <c:baseTimeUnit val="years"/>
      </c:dateAx>
      <c:valAx>
        <c:axId val="1049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116.56</c:v>
                </c:pt>
                <c:pt idx="1">
                  <c:v>112.25</c:v>
                </c:pt>
                <c:pt idx="2">
                  <c:v>114.43</c:v>
                </c:pt>
                <c:pt idx="3">
                  <c:v>121.59</c:v>
                </c:pt>
                <c:pt idx="4">
                  <c:v>112.17</c:v>
                </c:pt>
              </c:numCache>
            </c:numRef>
          </c:val>
          <c:extLst xmlns:c16r2="http://schemas.microsoft.com/office/drawing/2015/06/chart">
            <c:ext xmlns:c16="http://schemas.microsoft.com/office/drawing/2014/chart" uri="{C3380CC4-5D6E-409C-BE32-E72D297353CC}">
              <c16:uniqueId val="{00000000-17B5-4952-A2B5-2E1A8016AF4F}"/>
            </c:ext>
          </c:extLst>
        </c:ser>
        <c:dLbls>
          <c:showLegendKey val="0"/>
          <c:showVal val="0"/>
          <c:showCatName val="0"/>
          <c:showSerName val="0"/>
          <c:showPercent val="0"/>
          <c:showBubbleSize val="0"/>
        </c:dLbls>
        <c:gapWidth val="150"/>
        <c:axId val="100265344"/>
        <c:axId val="10407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17B5-4952-A2B5-2E1A8016AF4F}"/>
            </c:ext>
          </c:extLst>
        </c:ser>
        <c:dLbls>
          <c:showLegendKey val="0"/>
          <c:showVal val="0"/>
          <c:showCatName val="0"/>
          <c:showSerName val="0"/>
          <c:showPercent val="0"/>
          <c:showBubbleSize val="0"/>
        </c:dLbls>
        <c:marker val="1"/>
        <c:smooth val="0"/>
        <c:axId val="100265344"/>
        <c:axId val="104076800"/>
      </c:lineChart>
      <c:dateAx>
        <c:axId val="100265344"/>
        <c:scaling>
          <c:orientation val="minMax"/>
        </c:scaling>
        <c:delete val="1"/>
        <c:axPos val="b"/>
        <c:numFmt formatCode="ge" sourceLinked="1"/>
        <c:majorTickMark val="none"/>
        <c:minorTickMark val="none"/>
        <c:tickLblPos val="none"/>
        <c:crossAx val="104076800"/>
        <c:crosses val="autoZero"/>
        <c:auto val="1"/>
        <c:lblOffset val="100"/>
        <c:baseTimeUnit val="years"/>
      </c:dateAx>
      <c:valAx>
        <c:axId val="10407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34.32</c:v>
                </c:pt>
                <c:pt idx="1">
                  <c:v>42.46</c:v>
                </c:pt>
                <c:pt idx="2">
                  <c:v>44.06</c:v>
                </c:pt>
                <c:pt idx="3">
                  <c:v>45.92</c:v>
                </c:pt>
                <c:pt idx="4">
                  <c:v>46.81</c:v>
                </c:pt>
              </c:numCache>
            </c:numRef>
          </c:val>
          <c:extLst xmlns:c16r2="http://schemas.microsoft.com/office/drawing/2015/06/chart">
            <c:ext xmlns:c16="http://schemas.microsoft.com/office/drawing/2014/chart" uri="{C3380CC4-5D6E-409C-BE32-E72D297353CC}">
              <c16:uniqueId val="{00000000-F9E3-4995-AAB5-F62F616DB38B}"/>
            </c:ext>
          </c:extLst>
        </c:ser>
        <c:dLbls>
          <c:showLegendKey val="0"/>
          <c:showVal val="0"/>
          <c:showCatName val="0"/>
          <c:showSerName val="0"/>
          <c:showPercent val="0"/>
          <c:showBubbleSize val="0"/>
        </c:dLbls>
        <c:gapWidth val="150"/>
        <c:axId val="104120320"/>
        <c:axId val="10412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F9E3-4995-AAB5-F62F616DB38B}"/>
            </c:ext>
          </c:extLst>
        </c:ser>
        <c:dLbls>
          <c:showLegendKey val="0"/>
          <c:showVal val="0"/>
          <c:showCatName val="0"/>
          <c:showSerName val="0"/>
          <c:showPercent val="0"/>
          <c:showBubbleSize val="0"/>
        </c:dLbls>
        <c:marker val="1"/>
        <c:smooth val="0"/>
        <c:axId val="104120320"/>
        <c:axId val="104122240"/>
      </c:lineChart>
      <c:dateAx>
        <c:axId val="104120320"/>
        <c:scaling>
          <c:orientation val="minMax"/>
        </c:scaling>
        <c:delete val="1"/>
        <c:axPos val="b"/>
        <c:numFmt formatCode="ge" sourceLinked="1"/>
        <c:majorTickMark val="none"/>
        <c:minorTickMark val="none"/>
        <c:tickLblPos val="none"/>
        <c:crossAx val="104122240"/>
        <c:crosses val="autoZero"/>
        <c:auto val="1"/>
        <c:lblOffset val="100"/>
        <c:baseTimeUnit val="years"/>
      </c:dateAx>
      <c:valAx>
        <c:axId val="1041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16.11</c:v>
                </c:pt>
                <c:pt idx="1">
                  <c:v>16.07</c:v>
                </c:pt>
                <c:pt idx="2">
                  <c:v>16.11</c:v>
                </c:pt>
                <c:pt idx="3">
                  <c:v>16.02</c:v>
                </c:pt>
                <c:pt idx="4">
                  <c:v>15.68</c:v>
                </c:pt>
              </c:numCache>
            </c:numRef>
          </c:val>
          <c:extLst xmlns:c16r2="http://schemas.microsoft.com/office/drawing/2015/06/chart">
            <c:ext xmlns:c16="http://schemas.microsoft.com/office/drawing/2014/chart" uri="{C3380CC4-5D6E-409C-BE32-E72D297353CC}">
              <c16:uniqueId val="{00000000-DF0F-4CE3-A7E1-EAC4EAC01475}"/>
            </c:ext>
          </c:extLst>
        </c:ser>
        <c:dLbls>
          <c:showLegendKey val="0"/>
          <c:showVal val="0"/>
          <c:showCatName val="0"/>
          <c:showSerName val="0"/>
          <c:showPercent val="0"/>
          <c:showBubbleSize val="0"/>
        </c:dLbls>
        <c:gapWidth val="150"/>
        <c:axId val="104494976"/>
        <c:axId val="10450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DF0F-4CE3-A7E1-EAC4EAC01475}"/>
            </c:ext>
          </c:extLst>
        </c:ser>
        <c:dLbls>
          <c:showLegendKey val="0"/>
          <c:showVal val="0"/>
          <c:showCatName val="0"/>
          <c:showSerName val="0"/>
          <c:showPercent val="0"/>
          <c:showBubbleSize val="0"/>
        </c:dLbls>
        <c:marker val="1"/>
        <c:smooth val="0"/>
        <c:axId val="104494976"/>
        <c:axId val="104505344"/>
      </c:lineChart>
      <c:dateAx>
        <c:axId val="104494976"/>
        <c:scaling>
          <c:orientation val="minMax"/>
        </c:scaling>
        <c:delete val="1"/>
        <c:axPos val="b"/>
        <c:numFmt formatCode="ge" sourceLinked="1"/>
        <c:majorTickMark val="none"/>
        <c:minorTickMark val="none"/>
        <c:tickLblPos val="none"/>
        <c:crossAx val="104505344"/>
        <c:crosses val="autoZero"/>
        <c:auto val="1"/>
        <c:lblOffset val="100"/>
        <c:baseTimeUnit val="years"/>
      </c:dateAx>
      <c:valAx>
        <c:axId val="1045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AC-41D9-BA9F-53DF95AA6855}"/>
            </c:ext>
          </c:extLst>
        </c:ser>
        <c:dLbls>
          <c:showLegendKey val="0"/>
          <c:showVal val="0"/>
          <c:showCatName val="0"/>
          <c:showSerName val="0"/>
          <c:showPercent val="0"/>
          <c:showBubbleSize val="0"/>
        </c:dLbls>
        <c:gapWidth val="150"/>
        <c:axId val="104528896"/>
        <c:axId val="1046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59AC-41D9-BA9F-53DF95AA6855}"/>
            </c:ext>
          </c:extLst>
        </c:ser>
        <c:dLbls>
          <c:showLegendKey val="0"/>
          <c:showVal val="0"/>
          <c:showCatName val="0"/>
          <c:showSerName val="0"/>
          <c:showPercent val="0"/>
          <c:showBubbleSize val="0"/>
        </c:dLbls>
        <c:marker val="1"/>
        <c:smooth val="0"/>
        <c:axId val="104528896"/>
        <c:axId val="104612992"/>
      </c:lineChart>
      <c:dateAx>
        <c:axId val="104528896"/>
        <c:scaling>
          <c:orientation val="minMax"/>
        </c:scaling>
        <c:delete val="1"/>
        <c:axPos val="b"/>
        <c:numFmt formatCode="ge" sourceLinked="1"/>
        <c:majorTickMark val="none"/>
        <c:minorTickMark val="none"/>
        <c:tickLblPos val="none"/>
        <c:crossAx val="104612992"/>
        <c:crosses val="autoZero"/>
        <c:auto val="1"/>
        <c:lblOffset val="100"/>
        <c:baseTimeUnit val="years"/>
      </c:dateAx>
      <c:valAx>
        <c:axId val="10461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5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760.03</c:v>
                </c:pt>
                <c:pt idx="1">
                  <c:v>302.89</c:v>
                </c:pt>
                <c:pt idx="2">
                  <c:v>339.21</c:v>
                </c:pt>
                <c:pt idx="3">
                  <c:v>457.59</c:v>
                </c:pt>
                <c:pt idx="4">
                  <c:v>467.33</c:v>
                </c:pt>
              </c:numCache>
            </c:numRef>
          </c:val>
          <c:extLst xmlns:c16r2="http://schemas.microsoft.com/office/drawing/2015/06/chart">
            <c:ext xmlns:c16="http://schemas.microsoft.com/office/drawing/2014/chart" uri="{C3380CC4-5D6E-409C-BE32-E72D297353CC}">
              <c16:uniqueId val="{00000000-7707-4701-BC02-37830EE4FF9E}"/>
            </c:ext>
          </c:extLst>
        </c:ser>
        <c:dLbls>
          <c:showLegendKey val="0"/>
          <c:showVal val="0"/>
          <c:showCatName val="0"/>
          <c:showSerName val="0"/>
          <c:showPercent val="0"/>
          <c:showBubbleSize val="0"/>
        </c:dLbls>
        <c:gapWidth val="150"/>
        <c:axId val="104635776"/>
        <c:axId val="1046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7707-4701-BC02-37830EE4FF9E}"/>
            </c:ext>
          </c:extLst>
        </c:ser>
        <c:dLbls>
          <c:showLegendKey val="0"/>
          <c:showVal val="0"/>
          <c:showCatName val="0"/>
          <c:showSerName val="0"/>
          <c:showPercent val="0"/>
          <c:showBubbleSize val="0"/>
        </c:dLbls>
        <c:marker val="1"/>
        <c:smooth val="0"/>
        <c:axId val="104635776"/>
        <c:axId val="104646144"/>
      </c:lineChart>
      <c:dateAx>
        <c:axId val="104635776"/>
        <c:scaling>
          <c:orientation val="minMax"/>
        </c:scaling>
        <c:delete val="1"/>
        <c:axPos val="b"/>
        <c:numFmt formatCode="ge" sourceLinked="1"/>
        <c:majorTickMark val="none"/>
        <c:minorTickMark val="none"/>
        <c:tickLblPos val="none"/>
        <c:crossAx val="104646144"/>
        <c:crosses val="autoZero"/>
        <c:auto val="1"/>
        <c:lblOffset val="100"/>
        <c:baseTimeUnit val="years"/>
      </c:dateAx>
      <c:valAx>
        <c:axId val="10464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6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438.51</c:v>
                </c:pt>
                <c:pt idx="1">
                  <c:v>408.78</c:v>
                </c:pt>
                <c:pt idx="2">
                  <c:v>390.84</c:v>
                </c:pt>
                <c:pt idx="3">
                  <c:v>383.2</c:v>
                </c:pt>
                <c:pt idx="4">
                  <c:v>364.91</c:v>
                </c:pt>
              </c:numCache>
            </c:numRef>
          </c:val>
          <c:extLst xmlns:c16r2="http://schemas.microsoft.com/office/drawing/2015/06/chart">
            <c:ext xmlns:c16="http://schemas.microsoft.com/office/drawing/2014/chart" uri="{C3380CC4-5D6E-409C-BE32-E72D297353CC}">
              <c16:uniqueId val="{00000000-F3D5-41FF-BE07-BB78ED044800}"/>
            </c:ext>
          </c:extLst>
        </c:ser>
        <c:dLbls>
          <c:showLegendKey val="0"/>
          <c:showVal val="0"/>
          <c:showCatName val="0"/>
          <c:showSerName val="0"/>
          <c:showPercent val="0"/>
          <c:showBubbleSize val="0"/>
        </c:dLbls>
        <c:gapWidth val="150"/>
        <c:axId val="104225024"/>
        <c:axId val="10422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F3D5-41FF-BE07-BB78ED044800}"/>
            </c:ext>
          </c:extLst>
        </c:ser>
        <c:dLbls>
          <c:showLegendKey val="0"/>
          <c:showVal val="0"/>
          <c:showCatName val="0"/>
          <c:showSerName val="0"/>
          <c:showPercent val="0"/>
          <c:showBubbleSize val="0"/>
        </c:dLbls>
        <c:marker val="1"/>
        <c:smooth val="0"/>
        <c:axId val="104225024"/>
        <c:axId val="104227200"/>
      </c:lineChart>
      <c:dateAx>
        <c:axId val="104225024"/>
        <c:scaling>
          <c:orientation val="minMax"/>
        </c:scaling>
        <c:delete val="1"/>
        <c:axPos val="b"/>
        <c:numFmt formatCode="ge" sourceLinked="1"/>
        <c:majorTickMark val="none"/>
        <c:minorTickMark val="none"/>
        <c:tickLblPos val="none"/>
        <c:crossAx val="104227200"/>
        <c:crosses val="autoZero"/>
        <c:auto val="1"/>
        <c:lblOffset val="100"/>
        <c:baseTimeUnit val="years"/>
      </c:dateAx>
      <c:valAx>
        <c:axId val="10422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98.88</c:v>
                </c:pt>
                <c:pt idx="1">
                  <c:v>98.78</c:v>
                </c:pt>
                <c:pt idx="2">
                  <c:v>103.61</c:v>
                </c:pt>
                <c:pt idx="3">
                  <c:v>110.07</c:v>
                </c:pt>
                <c:pt idx="4">
                  <c:v>107.39</c:v>
                </c:pt>
              </c:numCache>
            </c:numRef>
          </c:val>
          <c:extLst xmlns:c16r2="http://schemas.microsoft.com/office/drawing/2015/06/chart">
            <c:ext xmlns:c16="http://schemas.microsoft.com/office/drawing/2014/chart" uri="{C3380CC4-5D6E-409C-BE32-E72D297353CC}">
              <c16:uniqueId val="{00000000-842D-4BD8-9E81-779FEC95161D}"/>
            </c:ext>
          </c:extLst>
        </c:ser>
        <c:dLbls>
          <c:showLegendKey val="0"/>
          <c:showVal val="0"/>
          <c:showCatName val="0"/>
          <c:showSerName val="0"/>
          <c:showPercent val="0"/>
          <c:showBubbleSize val="0"/>
        </c:dLbls>
        <c:gapWidth val="150"/>
        <c:axId val="104265984"/>
        <c:axId val="10434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842D-4BD8-9E81-779FEC95161D}"/>
            </c:ext>
          </c:extLst>
        </c:ser>
        <c:dLbls>
          <c:showLegendKey val="0"/>
          <c:showVal val="0"/>
          <c:showCatName val="0"/>
          <c:showSerName val="0"/>
          <c:showPercent val="0"/>
          <c:showBubbleSize val="0"/>
        </c:dLbls>
        <c:marker val="1"/>
        <c:smooth val="0"/>
        <c:axId val="104265984"/>
        <c:axId val="104341888"/>
      </c:lineChart>
      <c:dateAx>
        <c:axId val="104265984"/>
        <c:scaling>
          <c:orientation val="minMax"/>
        </c:scaling>
        <c:delete val="1"/>
        <c:axPos val="b"/>
        <c:numFmt formatCode="ge" sourceLinked="1"/>
        <c:majorTickMark val="none"/>
        <c:minorTickMark val="none"/>
        <c:tickLblPos val="none"/>
        <c:crossAx val="104341888"/>
        <c:crosses val="autoZero"/>
        <c:auto val="1"/>
        <c:lblOffset val="100"/>
        <c:baseTimeUnit val="years"/>
      </c:dateAx>
      <c:valAx>
        <c:axId val="1043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260.72000000000003</c:v>
                </c:pt>
                <c:pt idx="1">
                  <c:v>261.64</c:v>
                </c:pt>
                <c:pt idx="2">
                  <c:v>249.87</c:v>
                </c:pt>
                <c:pt idx="3">
                  <c:v>235.7</c:v>
                </c:pt>
                <c:pt idx="4">
                  <c:v>242.32</c:v>
                </c:pt>
              </c:numCache>
            </c:numRef>
          </c:val>
          <c:extLst xmlns:c16r2="http://schemas.microsoft.com/office/drawing/2015/06/chart">
            <c:ext xmlns:c16="http://schemas.microsoft.com/office/drawing/2014/chart" uri="{C3380CC4-5D6E-409C-BE32-E72D297353CC}">
              <c16:uniqueId val="{00000000-6892-4AF8-9195-7370AF739D3D}"/>
            </c:ext>
          </c:extLst>
        </c:ser>
        <c:dLbls>
          <c:showLegendKey val="0"/>
          <c:showVal val="0"/>
          <c:showCatName val="0"/>
          <c:showSerName val="0"/>
          <c:showPercent val="0"/>
          <c:showBubbleSize val="0"/>
        </c:dLbls>
        <c:gapWidth val="150"/>
        <c:axId val="104364672"/>
        <c:axId val="10437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6892-4AF8-9195-7370AF739D3D}"/>
            </c:ext>
          </c:extLst>
        </c:ser>
        <c:dLbls>
          <c:showLegendKey val="0"/>
          <c:showVal val="0"/>
          <c:showCatName val="0"/>
          <c:showSerName val="0"/>
          <c:showPercent val="0"/>
          <c:showBubbleSize val="0"/>
        </c:dLbls>
        <c:marker val="1"/>
        <c:smooth val="0"/>
        <c:axId val="104364672"/>
        <c:axId val="104379136"/>
      </c:lineChart>
      <c:dateAx>
        <c:axId val="104364672"/>
        <c:scaling>
          <c:orientation val="minMax"/>
        </c:scaling>
        <c:delete val="1"/>
        <c:axPos val="b"/>
        <c:numFmt formatCode="ge" sourceLinked="1"/>
        <c:majorTickMark val="none"/>
        <c:minorTickMark val="none"/>
        <c:tickLblPos val="none"/>
        <c:crossAx val="104379136"/>
        <c:crosses val="autoZero"/>
        <c:auto val="1"/>
        <c:lblOffset val="100"/>
        <c:baseTimeUnit val="years"/>
      </c:dateAx>
      <c:valAx>
        <c:axId val="1043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桑折町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12089</v>
      </c>
      <c r="AM8" s="70"/>
      <c r="AN8" s="70"/>
      <c r="AO8" s="70"/>
      <c r="AP8" s="70"/>
      <c r="AQ8" s="70"/>
      <c r="AR8" s="70"/>
      <c r="AS8" s="70"/>
      <c r="AT8" s="66">
        <f>データ!$S$6</f>
        <v>42.97</v>
      </c>
      <c r="AU8" s="67"/>
      <c r="AV8" s="67"/>
      <c r="AW8" s="67"/>
      <c r="AX8" s="67"/>
      <c r="AY8" s="67"/>
      <c r="AZ8" s="67"/>
      <c r="BA8" s="67"/>
      <c r="BB8" s="69">
        <f>データ!$T$6</f>
        <v>281.33999999999997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63.18</v>
      </c>
      <c r="J10" s="67"/>
      <c r="K10" s="67"/>
      <c r="L10" s="67"/>
      <c r="M10" s="67"/>
      <c r="N10" s="67"/>
      <c r="O10" s="68"/>
      <c r="P10" s="69">
        <f>データ!$P$6</f>
        <v>92.32</v>
      </c>
      <c r="Q10" s="69"/>
      <c r="R10" s="69"/>
      <c r="S10" s="69"/>
      <c r="T10" s="69"/>
      <c r="U10" s="69"/>
      <c r="V10" s="69"/>
      <c r="W10" s="70">
        <f>データ!$Q$6</f>
        <v>4730</v>
      </c>
      <c r="X10" s="70"/>
      <c r="Y10" s="70"/>
      <c r="Z10" s="70"/>
      <c r="AA10" s="70"/>
      <c r="AB10" s="70"/>
      <c r="AC10" s="70"/>
      <c r="AD10" s="2"/>
      <c r="AE10" s="2"/>
      <c r="AF10" s="2"/>
      <c r="AG10" s="2"/>
      <c r="AH10" s="4"/>
      <c r="AI10" s="4"/>
      <c r="AJ10" s="4"/>
      <c r="AK10" s="4"/>
      <c r="AL10" s="70">
        <f>データ!$U$6</f>
        <v>11131</v>
      </c>
      <c r="AM10" s="70"/>
      <c r="AN10" s="70"/>
      <c r="AO10" s="70"/>
      <c r="AP10" s="70"/>
      <c r="AQ10" s="70"/>
      <c r="AR10" s="70"/>
      <c r="AS10" s="70"/>
      <c r="AT10" s="66">
        <f>データ!$V$6</f>
        <v>19.149999999999999</v>
      </c>
      <c r="AU10" s="67"/>
      <c r="AV10" s="67"/>
      <c r="AW10" s="67"/>
      <c r="AX10" s="67"/>
      <c r="AY10" s="67"/>
      <c r="AZ10" s="67"/>
      <c r="BA10" s="67"/>
      <c r="BB10" s="69">
        <f>データ!$W$6</f>
        <v>581.25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GB7muCvUUZkni4deUE2lhFj2mzTkRL7CEnpf5ccpEdAKu05ruy5H6R5J9cL/faFlkNlTryjPGEqh9jTNQsZUQ==" saltValue="neSkgQaQND+rfJh0Ye1CS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73016</v>
      </c>
      <c r="D6" s="33">
        <f t="shared" si="3"/>
        <v>46</v>
      </c>
      <c r="E6" s="33">
        <f t="shared" si="3"/>
        <v>1</v>
      </c>
      <c r="F6" s="33">
        <f t="shared" si="3"/>
        <v>0</v>
      </c>
      <c r="G6" s="33">
        <f t="shared" si="3"/>
        <v>1</v>
      </c>
      <c r="H6" s="33" t="str">
        <f t="shared" si="3"/>
        <v>福島県　桑折町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63.18</v>
      </c>
      <c r="P6" s="34">
        <f t="shared" si="3"/>
        <v>92.32</v>
      </c>
      <c r="Q6" s="34">
        <f t="shared" si="3"/>
        <v>4730</v>
      </c>
      <c r="R6" s="34">
        <f t="shared" si="3"/>
        <v>12089</v>
      </c>
      <c r="S6" s="34">
        <f t="shared" si="3"/>
        <v>42.97</v>
      </c>
      <c r="T6" s="34">
        <f t="shared" si="3"/>
        <v>281.33999999999997</v>
      </c>
      <c r="U6" s="34">
        <f t="shared" si="3"/>
        <v>11131</v>
      </c>
      <c r="V6" s="34">
        <f t="shared" si="3"/>
        <v>19.149999999999999</v>
      </c>
      <c r="W6" s="34">
        <f t="shared" si="3"/>
        <v>581.25</v>
      </c>
      <c r="X6" s="35">
        <f>IF(X7="",NA(),X7)</f>
        <v>116.56</v>
      </c>
      <c r="Y6" s="35">
        <f t="shared" ref="Y6:AG6" si="4">IF(Y7="",NA(),Y7)</f>
        <v>112.25</v>
      </c>
      <c r="Z6" s="35">
        <f t="shared" si="4"/>
        <v>114.43</v>
      </c>
      <c r="AA6" s="35">
        <f t="shared" si="4"/>
        <v>121.59</v>
      </c>
      <c r="AB6" s="35">
        <f t="shared" si="4"/>
        <v>112.17</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760.03</v>
      </c>
      <c r="AU6" s="35">
        <f t="shared" ref="AU6:BC6" si="6">IF(AU7="",NA(),AU7)</f>
        <v>302.89</v>
      </c>
      <c r="AV6" s="35">
        <f t="shared" si="6"/>
        <v>339.21</v>
      </c>
      <c r="AW6" s="35">
        <f t="shared" si="6"/>
        <v>457.59</v>
      </c>
      <c r="AX6" s="35">
        <f t="shared" si="6"/>
        <v>467.33</v>
      </c>
      <c r="AY6" s="35">
        <f t="shared" si="6"/>
        <v>1081.23</v>
      </c>
      <c r="AZ6" s="35">
        <f t="shared" si="6"/>
        <v>406.37</v>
      </c>
      <c r="BA6" s="35">
        <f t="shared" si="6"/>
        <v>398.29</v>
      </c>
      <c r="BB6" s="35">
        <f t="shared" si="6"/>
        <v>388.67</v>
      </c>
      <c r="BC6" s="35">
        <f t="shared" si="6"/>
        <v>355.27</v>
      </c>
      <c r="BD6" s="34" t="str">
        <f>IF(BD7="","",IF(BD7="-","【-】","【"&amp;SUBSTITUTE(TEXT(BD7,"#,##0.00"),"-","△")&amp;"】"))</f>
        <v>【264.34】</v>
      </c>
      <c r="BE6" s="35">
        <f>IF(BE7="",NA(),BE7)</f>
        <v>438.51</v>
      </c>
      <c r="BF6" s="35">
        <f t="shared" ref="BF6:BN6" si="7">IF(BF7="",NA(),BF7)</f>
        <v>408.78</v>
      </c>
      <c r="BG6" s="35">
        <f t="shared" si="7"/>
        <v>390.84</v>
      </c>
      <c r="BH6" s="35">
        <f t="shared" si="7"/>
        <v>383.2</v>
      </c>
      <c r="BI6" s="35">
        <f t="shared" si="7"/>
        <v>364.91</v>
      </c>
      <c r="BJ6" s="35">
        <f t="shared" si="7"/>
        <v>443.13</v>
      </c>
      <c r="BK6" s="35">
        <f t="shared" si="7"/>
        <v>442.54</v>
      </c>
      <c r="BL6" s="35">
        <f t="shared" si="7"/>
        <v>431</v>
      </c>
      <c r="BM6" s="35">
        <f t="shared" si="7"/>
        <v>422.5</v>
      </c>
      <c r="BN6" s="35">
        <f t="shared" si="7"/>
        <v>458.27</v>
      </c>
      <c r="BO6" s="34" t="str">
        <f>IF(BO7="","",IF(BO7="-","【-】","【"&amp;SUBSTITUTE(TEXT(BO7,"#,##0.00"),"-","△")&amp;"】"))</f>
        <v>【274.27】</v>
      </c>
      <c r="BP6" s="35">
        <f>IF(BP7="",NA(),BP7)</f>
        <v>98.88</v>
      </c>
      <c r="BQ6" s="35">
        <f t="shared" ref="BQ6:BY6" si="8">IF(BQ7="",NA(),BQ7)</f>
        <v>98.78</v>
      </c>
      <c r="BR6" s="35">
        <f t="shared" si="8"/>
        <v>103.61</v>
      </c>
      <c r="BS6" s="35">
        <f t="shared" si="8"/>
        <v>110.07</v>
      </c>
      <c r="BT6" s="35">
        <f t="shared" si="8"/>
        <v>107.39</v>
      </c>
      <c r="BU6" s="35">
        <f t="shared" si="8"/>
        <v>95.4</v>
      </c>
      <c r="BV6" s="35">
        <f t="shared" si="8"/>
        <v>98.6</v>
      </c>
      <c r="BW6" s="35">
        <f t="shared" si="8"/>
        <v>100.82</v>
      </c>
      <c r="BX6" s="35">
        <f t="shared" si="8"/>
        <v>101.64</v>
      </c>
      <c r="BY6" s="35">
        <f t="shared" si="8"/>
        <v>96.77</v>
      </c>
      <c r="BZ6" s="34" t="str">
        <f>IF(BZ7="","",IF(BZ7="-","【-】","【"&amp;SUBSTITUTE(TEXT(BZ7,"#,##0.00"),"-","△")&amp;"】"))</f>
        <v>【104.36】</v>
      </c>
      <c r="CA6" s="35">
        <f>IF(CA7="",NA(),CA7)</f>
        <v>260.72000000000003</v>
      </c>
      <c r="CB6" s="35">
        <f t="shared" ref="CB6:CJ6" si="9">IF(CB7="",NA(),CB7)</f>
        <v>261.64</v>
      </c>
      <c r="CC6" s="35">
        <f t="shared" si="9"/>
        <v>249.87</v>
      </c>
      <c r="CD6" s="35">
        <f t="shared" si="9"/>
        <v>235.7</v>
      </c>
      <c r="CE6" s="35">
        <f t="shared" si="9"/>
        <v>242.32</v>
      </c>
      <c r="CF6" s="35">
        <f t="shared" si="9"/>
        <v>186.15</v>
      </c>
      <c r="CG6" s="35">
        <f t="shared" si="9"/>
        <v>181.67</v>
      </c>
      <c r="CH6" s="35">
        <f t="shared" si="9"/>
        <v>179.55</v>
      </c>
      <c r="CI6" s="35">
        <f t="shared" si="9"/>
        <v>179.16</v>
      </c>
      <c r="CJ6" s="35">
        <f t="shared" si="9"/>
        <v>187.18</v>
      </c>
      <c r="CK6" s="34" t="str">
        <f>IF(CK7="","",IF(CK7="-","【-】","【"&amp;SUBSTITUTE(TEXT(CK7,"#,##0.00"),"-","△")&amp;"】"))</f>
        <v>【165.71】</v>
      </c>
      <c r="CL6" s="35">
        <f>IF(CL7="",NA(),CL7)</f>
        <v>64.239999999999995</v>
      </c>
      <c r="CM6" s="35">
        <f t="shared" ref="CM6:CU6" si="10">IF(CM7="",NA(),CM7)</f>
        <v>65.36</v>
      </c>
      <c r="CN6" s="35">
        <f t="shared" si="10"/>
        <v>65.040000000000006</v>
      </c>
      <c r="CO6" s="35">
        <f t="shared" si="10"/>
        <v>61.89</v>
      </c>
      <c r="CP6" s="35">
        <f t="shared" si="10"/>
        <v>60.4</v>
      </c>
      <c r="CQ6" s="35">
        <f t="shared" si="10"/>
        <v>54.47</v>
      </c>
      <c r="CR6" s="35">
        <f t="shared" si="10"/>
        <v>53.61</v>
      </c>
      <c r="CS6" s="35">
        <f t="shared" si="10"/>
        <v>53.52</v>
      </c>
      <c r="CT6" s="35">
        <f t="shared" si="10"/>
        <v>54.24</v>
      </c>
      <c r="CU6" s="35">
        <f t="shared" si="10"/>
        <v>55.88</v>
      </c>
      <c r="CV6" s="34" t="str">
        <f>IF(CV7="","",IF(CV7="-","【-】","【"&amp;SUBSTITUTE(TEXT(CV7,"#,##0.00"),"-","△")&amp;"】"))</f>
        <v>【60.41】</v>
      </c>
      <c r="CW6" s="35">
        <f>IF(CW7="",NA(),CW7)</f>
        <v>82.1</v>
      </c>
      <c r="CX6" s="35">
        <f t="shared" ref="CX6:DF6" si="11">IF(CX7="",NA(),CX7)</f>
        <v>81.67</v>
      </c>
      <c r="CY6" s="35">
        <f t="shared" si="11"/>
        <v>81.209999999999994</v>
      </c>
      <c r="CZ6" s="35">
        <f t="shared" si="11"/>
        <v>82.9</v>
      </c>
      <c r="DA6" s="35">
        <f t="shared" si="11"/>
        <v>84.38</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34.32</v>
      </c>
      <c r="DI6" s="35">
        <f t="shared" ref="DI6:DQ6" si="12">IF(DI7="",NA(),DI7)</f>
        <v>42.46</v>
      </c>
      <c r="DJ6" s="35">
        <f t="shared" si="12"/>
        <v>44.06</v>
      </c>
      <c r="DK6" s="35">
        <f t="shared" si="12"/>
        <v>45.92</v>
      </c>
      <c r="DL6" s="35">
        <f t="shared" si="12"/>
        <v>46.81</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16.11</v>
      </c>
      <c r="DT6" s="35">
        <f t="shared" ref="DT6:EB6" si="13">IF(DT7="",NA(),DT7)</f>
        <v>16.07</v>
      </c>
      <c r="DU6" s="35">
        <f t="shared" si="13"/>
        <v>16.11</v>
      </c>
      <c r="DV6" s="35">
        <f t="shared" si="13"/>
        <v>16.02</v>
      </c>
      <c r="DW6" s="35">
        <f t="shared" si="13"/>
        <v>15.68</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0.71</v>
      </c>
      <c r="EE6" s="35">
        <f t="shared" ref="EE6:EM6" si="14">IF(EE7="",NA(),EE7)</f>
        <v>0.35</v>
      </c>
      <c r="EF6" s="35">
        <f t="shared" si="14"/>
        <v>0.79</v>
      </c>
      <c r="EG6" s="35">
        <f t="shared" si="14"/>
        <v>0.06</v>
      </c>
      <c r="EH6" s="35">
        <f t="shared" si="14"/>
        <v>0.56000000000000005</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73016</v>
      </c>
      <c r="D7" s="37">
        <v>46</v>
      </c>
      <c r="E7" s="37">
        <v>1</v>
      </c>
      <c r="F7" s="37">
        <v>0</v>
      </c>
      <c r="G7" s="37">
        <v>1</v>
      </c>
      <c r="H7" s="37" t="s">
        <v>105</v>
      </c>
      <c r="I7" s="37" t="s">
        <v>106</v>
      </c>
      <c r="J7" s="37" t="s">
        <v>107</v>
      </c>
      <c r="K7" s="37" t="s">
        <v>108</v>
      </c>
      <c r="L7" s="37" t="s">
        <v>109</v>
      </c>
      <c r="M7" s="37" t="s">
        <v>110</v>
      </c>
      <c r="N7" s="38" t="s">
        <v>111</v>
      </c>
      <c r="O7" s="38">
        <v>63.18</v>
      </c>
      <c r="P7" s="38">
        <v>92.32</v>
      </c>
      <c r="Q7" s="38">
        <v>4730</v>
      </c>
      <c r="R7" s="38">
        <v>12089</v>
      </c>
      <c r="S7" s="38">
        <v>42.97</v>
      </c>
      <c r="T7" s="38">
        <v>281.33999999999997</v>
      </c>
      <c r="U7" s="38">
        <v>11131</v>
      </c>
      <c r="V7" s="38">
        <v>19.149999999999999</v>
      </c>
      <c r="W7" s="38">
        <v>581.25</v>
      </c>
      <c r="X7" s="38">
        <v>116.56</v>
      </c>
      <c r="Y7" s="38">
        <v>112.25</v>
      </c>
      <c r="Z7" s="38">
        <v>114.43</v>
      </c>
      <c r="AA7" s="38">
        <v>121.59</v>
      </c>
      <c r="AB7" s="38">
        <v>112.17</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760.03</v>
      </c>
      <c r="AU7" s="38">
        <v>302.89</v>
      </c>
      <c r="AV7" s="38">
        <v>339.21</v>
      </c>
      <c r="AW7" s="38">
        <v>457.59</v>
      </c>
      <c r="AX7" s="38">
        <v>467.33</v>
      </c>
      <c r="AY7" s="38">
        <v>1081.23</v>
      </c>
      <c r="AZ7" s="38">
        <v>406.37</v>
      </c>
      <c r="BA7" s="38">
        <v>398.29</v>
      </c>
      <c r="BB7" s="38">
        <v>388.67</v>
      </c>
      <c r="BC7" s="38">
        <v>355.27</v>
      </c>
      <c r="BD7" s="38">
        <v>264.33999999999997</v>
      </c>
      <c r="BE7" s="38">
        <v>438.51</v>
      </c>
      <c r="BF7" s="38">
        <v>408.78</v>
      </c>
      <c r="BG7" s="38">
        <v>390.84</v>
      </c>
      <c r="BH7" s="38">
        <v>383.2</v>
      </c>
      <c r="BI7" s="38">
        <v>364.91</v>
      </c>
      <c r="BJ7" s="38">
        <v>443.13</v>
      </c>
      <c r="BK7" s="38">
        <v>442.54</v>
      </c>
      <c r="BL7" s="38">
        <v>431</v>
      </c>
      <c r="BM7" s="38">
        <v>422.5</v>
      </c>
      <c r="BN7" s="38">
        <v>458.27</v>
      </c>
      <c r="BO7" s="38">
        <v>274.27</v>
      </c>
      <c r="BP7" s="38">
        <v>98.88</v>
      </c>
      <c r="BQ7" s="38">
        <v>98.78</v>
      </c>
      <c r="BR7" s="38">
        <v>103.61</v>
      </c>
      <c r="BS7" s="38">
        <v>110.07</v>
      </c>
      <c r="BT7" s="38">
        <v>107.39</v>
      </c>
      <c r="BU7" s="38">
        <v>95.4</v>
      </c>
      <c r="BV7" s="38">
        <v>98.6</v>
      </c>
      <c r="BW7" s="38">
        <v>100.82</v>
      </c>
      <c r="BX7" s="38">
        <v>101.64</v>
      </c>
      <c r="BY7" s="38">
        <v>96.77</v>
      </c>
      <c r="BZ7" s="38">
        <v>104.36</v>
      </c>
      <c r="CA7" s="38">
        <v>260.72000000000003</v>
      </c>
      <c r="CB7" s="38">
        <v>261.64</v>
      </c>
      <c r="CC7" s="38">
        <v>249.87</v>
      </c>
      <c r="CD7" s="38">
        <v>235.7</v>
      </c>
      <c r="CE7" s="38">
        <v>242.32</v>
      </c>
      <c r="CF7" s="38">
        <v>186.15</v>
      </c>
      <c r="CG7" s="38">
        <v>181.67</v>
      </c>
      <c r="CH7" s="38">
        <v>179.55</v>
      </c>
      <c r="CI7" s="38">
        <v>179.16</v>
      </c>
      <c r="CJ7" s="38">
        <v>187.18</v>
      </c>
      <c r="CK7" s="38">
        <v>165.71</v>
      </c>
      <c r="CL7" s="38">
        <v>64.239999999999995</v>
      </c>
      <c r="CM7" s="38">
        <v>65.36</v>
      </c>
      <c r="CN7" s="38">
        <v>65.040000000000006</v>
      </c>
      <c r="CO7" s="38">
        <v>61.89</v>
      </c>
      <c r="CP7" s="38">
        <v>60.4</v>
      </c>
      <c r="CQ7" s="38">
        <v>54.47</v>
      </c>
      <c r="CR7" s="38">
        <v>53.61</v>
      </c>
      <c r="CS7" s="38">
        <v>53.52</v>
      </c>
      <c r="CT7" s="38">
        <v>54.24</v>
      </c>
      <c r="CU7" s="38">
        <v>55.88</v>
      </c>
      <c r="CV7" s="38">
        <v>60.41</v>
      </c>
      <c r="CW7" s="38">
        <v>82.1</v>
      </c>
      <c r="CX7" s="38">
        <v>81.67</v>
      </c>
      <c r="CY7" s="38">
        <v>81.209999999999994</v>
      </c>
      <c r="CZ7" s="38">
        <v>82.9</v>
      </c>
      <c r="DA7" s="38">
        <v>84.38</v>
      </c>
      <c r="DB7" s="38">
        <v>81.459999999999994</v>
      </c>
      <c r="DC7" s="38">
        <v>81.31</v>
      </c>
      <c r="DD7" s="38">
        <v>81.459999999999994</v>
      </c>
      <c r="DE7" s="38">
        <v>81.680000000000007</v>
      </c>
      <c r="DF7" s="38">
        <v>80.989999999999995</v>
      </c>
      <c r="DG7" s="38">
        <v>89.93</v>
      </c>
      <c r="DH7" s="38">
        <v>34.32</v>
      </c>
      <c r="DI7" s="38">
        <v>42.46</v>
      </c>
      <c r="DJ7" s="38">
        <v>44.06</v>
      </c>
      <c r="DK7" s="38">
        <v>45.92</v>
      </c>
      <c r="DL7" s="38">
        <v>46.81</v>
      </c>
      <c r="DM7" s="38">
        <v>38.520000000000003</v>
      </c>
      <c r="DN7" s="38">
        <v>46.67</v>
      </c>
      <c r="DO7" s="38">
        <v>47.7</v>
      </c>
      <c r="DP7" s="38">
        <v>48.14</v>
      </c>
      <c r="DQ7" s="38">
        <v>46.61</v>
      </c>
      <c r="DR7" s="38">
        <v>48.12</v>
      </c>
      <c r="DS7" s="38">
        <v>16.11</v>
      </c>
      <c r="DT7" s="38">
        <v>16.07</v>
      </c>
      <c r="DU7" s="38">
        <v>16.11</v>
      </c>
      <c r="DV7" s="38">
        <v>16.02</v>
      </c>
      <c r="DW7" s="38">
        <v>15.68</v>
      </c>
      <c r="DX7" s="38">
        <v>9.43</v>
      </c>
      <c r="DY7" s="38">
        <v>10.029999999999999</v>
      </c>
      <c r="DZ7" s="38">
        <v>7.26</v>
      </c>
      <c r="EA7" s="38">
        <v>11.13</v>
      </c>
      <c r="EB7" s="38">
        <v>10.84</v>
      </c>
      <c r="EC7" s="38">
        <v>15.89</v>
      </c>
      <c r="ED7" s="38">
        <v>0.71</v>
      </c>
      <c r="EE7" s="38">
        <v>0.35</v>
      </c>
      <c r="EF7" s="38">
        <v>0.79</v>
      </c>
      <c r="EG7" s="38">
        <v>0.06</v>
      </c>
      <c r="EH7" s="38">
        <v>0.56000000000000005</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2019-01-31T01:48:18Z</cp:lastPrinted>
  <dcterms:created xsi:type="dcterms:W3CDTF">2018-12-03T08:27:16Z</dcterms:created>
  <dcterms:modified xsi:type="dcterms:W3CDTF">2019-01-31T03:35:02Z</dcterms:modified>
  <cp:category/>
</cp:coreProperties>
</file>