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2qdeL+kz+vtMCHZOEVmpH51RAR1MKGRM5OIolevEogwZ4tdft1rzzCF4URJVCR4jzCova2QWNpGWfzv0wldUnw==" workbookSaltValue="PR0yipRlqwNa3u7TXaHdyQ==" workbookSpinCount="100000" lockStructure="1"/>
  <bookViews>
    <workbookView xWindow="0" yWindow="0" windowWidth="20490" windowHeight="762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<sst xmlns="http://schemas.openxmlformats.org/spreadsheetml/2006/main" count="232" uniqueCount="120">
  <si>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</si>
  <si>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</si>
  <si>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</si>
  <si>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</si>
  <si>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</si>
  <si>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</si>
  <si>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</si>
  <si>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</si>
  <si>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</si>
  <si>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</si>
  <si>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</si>
  <si>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</si>
  <si>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</si>
  <si>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</si>
  <si>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</si>
  <si>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</si>
  <si>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</si>
  <si>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</si>
  <si>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</si>
  <si>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</si>
  <si>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</si>
  <si>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</si>
  <si>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</si>
  <si>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</si>
  <si>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</si>
  <si>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</si>
  <si>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</si>
  <si>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</si>
  <si>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</si>
  <si>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</si>
  <si>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</si>
  <si>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</si>
  <si>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</si>
  <si>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</si>
  <si>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</si>
  <si>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</si>
  <si>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</si>
  <si>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</si>
  <si>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</si>
  <si>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</si>
  <si>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</si>
  <si>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</si>
  <si>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</si>
  <si>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</si>
  <si>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</si>
  <si>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</si>
  <si>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</si>
  <si>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</si>
  <si>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</si>
  <si>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</si>
  <si>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</si>
  <si>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</si>
  <si>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</si>
  <si>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</si>
  <si>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</si>
  <si>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</si>
  <si>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</si>
  <si>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</si>
  <si>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</si>
  <si>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</si>
  <si>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</si>
  <si>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</si>
  <si>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</si>
  <si>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</si>
  <si>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</si>
  <si>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</si>
  <si>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</si>
  <si>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</si>
  <si>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</si>
  <si>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</si>
  <si>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</si>
  <si>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</si>
  <si>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</si>
  <si>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</si>
  <si>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</si>
  <si>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</si>
  <si>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</si>
  <si>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</si>
  <si>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</si>
  <si>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</si>
  <si>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</si>
  <si>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</si>
  <si>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</si>
  <si>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</si>
  <si>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</si>
  <si>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</si>
  <si>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</si>
  <si>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</si>
  <si>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</si>
  <si>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</si>
  <si>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</si>
  <si>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</si>
  <si>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</si>
  <si>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</si>
  <si>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</si>
  <si>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</si>
  <si>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</si>
  <si>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</si>
  <si>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</si>
  <si>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</si>
  <si>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</si>
  <si>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</si>
  <si>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</si>
  <si>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</si>
  <si>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</si>
  <si>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本宮市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</si>
  <si>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</si>
  <si>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</si>
  <si>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</si>
  <si>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</si>
  <si>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</si>
  <si>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</si>
  <si>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</si>
  <si>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</si>
  <si>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</si>
  <si>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</si>
  <si>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</si>
  <si>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及び料金回収率ともに100％を上回る結果となっており、また、企業債残高対給水収益比率についても、類似団体の平均値と比較して、低い状況となっており現在の経営は良好であると考えられる。
　しかし、将来的に人口減少に伴う水需要の減少などにより、料金収入の増加は見込まれないことから、維持管理経費の節減に計画的に取り組んでいく必要がある。</t>
    <rPh sb="1" eb="3">
      <t>ケイジョウ</t>
    </rPh>
    <rPh sb="3" eb="5">
      <t>シュウシ</t>
    </rPh>
    <rPh sb="5" eb="7">
      <t>ヒリツ</t>
    </rPh>
    <rPh sb="7" eb="8">
      <t>オヨ</t>
    </rPh>
    <rPh sb="9" eb="11">
      <t>リョウキン</t>
    </rPh>
    <rPh sb="11" eb="13">
      <t>カイシュウ</t>
    </rPh>
    <rPh sb="13" eb="14">
      <t>リツ</t>
    </rPh>
    <rPh sb="22" eb="24">
      <t>ウワマワ</t>
    </rPh>
    <rPh sb="25" eb="27">
      <t>ケッカ</t>
    </rPh>
    <rPh sb="69" eb="70">
      <t>ヒク</t>
    </rPh>
    <rPh sb="71" eb="73">
      <t>ジョウキョウ</t>
    </rPh>
    <rPh sb="79" eb="81">
      <t>ゲンザイ</t>
    </rPh>
    <rPh sb="82" eb="84">
      <t>ケイエイ</t>
    </rPh>
    <rPh sb="85" eb="87">
      <t>リョウコウ</t>
    </rPh>
    <rPh sb="91" eb="92">
      <t>カンガ</t>
    </rPh>
    <rPh sb="103" eb="106">
      <t>ショウライテキ</t>
    </rPh>
    <rPh sb="107" eb="109">
      <t>ジンコウ</t>
    </rPh>
    <rPh sb="109" eb="111">
      <t>ゲンショウ</t>
    </rPh>
    <rPh sb="112" eb="113">
      <t>トモナ</t>
    </rPh>
    <rPh sb="114" eb="115">
      <t>ミズ</t>
    </rPh>
    <rPh sb="115" eb="117">
      <t>ジュヨウ</t>
    </rPh>
    <rPh sb="118" eb="120">
      <t>ゲンショウ</t>
    </rPh>
    <rPh sb="126" eb="128">
      <t>リョウキン</t>
    </rPh>
    <rPh sb="128" eb="130">
      <t>シュウニュウ</t>
    </rPh>
    <rPh sb="131" eb="133">
      <t>ゾウカ</t>
    </rPh>
    <rPh sb="134" eb="136">
      <t>ミコ</t>
    </rPh>
    <rPh sb="145" eb="147">
      <t>イジ</t>
    </rPh>
    <rPh sb="147" eb="149">
      <t>カンリ</t>
    </rPh>
    <rPh sb="149" eb="151">
      <t>ケイヒ</t>
    </rPh>
    <rPh sb="152" eb="154">
      <t>セツゲン</t>
    </rPh>
    <rPh sb="155" eb="158">
      <t>ケイカクテキ</t>
    </rPh>
    <rPh sb="159" eb="160">
      <t>ト</t>
    </rPh>
    <rPh sb="161" eb="162">
      <t>ク</t>
    </rPh>
    <rPh sb="166" eb="168">
      <t>ヒツヨウ</t>
    </rPh>
    <phoneticPr fontId="4"/>
  </si>
  <si>
    <t>　管路の経年化率については、類似団体と比較しても低い傾向を維持しているが、有形固定資産減価償却率は年々上昇傾向にあるため、老朽管路の更新、浄水場・取水場の改修及び耐震化事業を計画的に更新していく必要がある。</t>
    <rPh sb="51" eb="53">
      <t>ジョウショウ</t>
    </rPh>
    <rPh sb="61" eb="63">
      <t>ロウキュウ</t>
    </rPh>
    <rPh sb="63" eb="65">
      <t>カンロ</t>
    </rPh>
    <rPh sb="66" eb="68">
      <t>コウシン</t>
    </rPh>
    <rPh sb="69" eb="72">
      <t>ジョウスイジョウ</t>
    </rPh>
    <rPh sb="73" eb="75">
      <t>シュスイ</t>
    </rPh>
    <rPh sb="75" eb="76">
      <t>ジョウ</t>
    </rPh>
    <rPh sb="77" eb="79">
      <t>カイシュウ</t>
    </rPh>
    <rPh sb="79" eb="80">
      <t>オヨ</t>
    </rPh>
    <rPh sb="81" eb="84">
      <t>タイシンカ</t>
    </rPh>
    <rPh sb="84" eb="86">
      <t>ジギョウ</t>
    </rPh>
    <rPh sb="87" eb="90">
      <t>ケイカクテキ</t>
    </rPh>
    <rPh sb="91" eb="93">
      <t>コウシン</t>
    </rPh>
    <rPh sb="97" eb="99">
      <t>ヒツヨウ</t>
    </rPh>
    <phoneticPr fontId="4"/>
  </si>
  <si>
    <t>　現在の経営は健全な状態であると考えられるが、将来的には、人口減少等に伴う水需要の減少により、料金収入の減少が予測されるなか、老朽施設の更新や施設の耐震化などに多額の費用を要する見込みである。
　また、水道施設の維持管理に要する経費も人件費の上昇により増加傾向である。
　こうした状況を踏まえ、事業の効率化を進めるとともに引き続き経費節減に取り組みながら健全な事業経営に努める必要がある。</t>
    <rPh sb="1" eb="3">
      <t>ゲンザイ</t>
    </rPh>
    <rPh sb="4" eb="6">
      <t>ケイエイ</t>
    </rPh>
    <rPh sb="7" eb="9">
      <t>ケンゼン</t>
    </rPh>
    <rPh sb="10" eb="12">
      <t>ジョウタイ</t>
    </rPh>
    <rPh sb="16" eb="17">
      <t>カンガ</t>
    </rPh>
    <rPh sb="23" eb="26">
      <t>ショウライテキ</t>
    </rPh>
    <rPh sb="29" eb="31">
      <t>ジンコウ</t>
    </rPh>
    <rPh sb="31" eb="33">
      <t>ゲンショウ</t>
    </rPh>
    <rPh sb="33" eb="34">
      <t>トウ</t>
    </rPh>
    <rPh sb="35" eb="36">
      <t>トモナ</t>
    </rPh>
    <rPh sb="37" eb="38">
      <t>ミズ</t>
    </rPh>
    <rPh sb="38" eb="40">
      <t>ジュヨウ</t>
    </rPh>
    <rPh sb="41" eb="43">
      <t>ゲンショウ</t>
    </rPh>
    <rPh sb="47" eb="49">
      <t>リョウキン</t>
    </rPh>
    <rPh sb="49" eb="51">
      <t>シュウニュウ</t>
    </rPh>
    <rPh sb="52" eb="54">
      <t>ゲンショウ</t>
    </rPh>
    <rPh sb="55" eb="57">
      <t>ヨソク</t>
    </rPh>
    <rPh sb="63" eb="65">
      <t>ロウキュウ</t>
    </rPh>
    <rPh sb="65" eb="67">
      <t>シセツ</t>
    </rPh>
    <rPh sb="68" eb="70">
      <t>コウシン</t>
    </rPh>
    <rPh sb="71" eb="73">
      <t>シセツ</t>
    </rPh>
    <rPh sb="74" eb="77">
      <t>タイシンカ</t>
    </rPh>
    <rPh sb="80" eb="82">
      <t>タガク</t>
    </rPh>
    <rPh sb="83" eb="85">
      <t>ヒヨウ</t>
    </rPh>
    <rPh sb="86" eb="87">
      <t>ヨウ</t>
    </rPh>
    <rPh sb="89" eb="91">
      <t>ミコ</t>
    </rPh>
    <rPh sb="101" eb="103">
      <t>スイドウ</t>
    </rPh>
    <rPh sb="103" eb="105">
      <t>シセツ</t>
    </rPh>
    <rPh sb="106" eb="108">
      <t>イジ</t>
    </rPh>
    <rPh sb="108" eb="110">
      <t>カンリ</t>
    </rPh>
    <rPh sb="111" eb="112">
      <t>ヨウ</t>
    </rPh>
    <rPh sb="114" eb="116">
      <t>ケイヒ</t>
    </rPh>
    <rPh sb="117" eb="120">
      <t>ジンケンヒ</t>
    </rPh>
    <rPh sb="121" eb="123">
      <t>ジョウショウ</t>
    </rPh>
    <rPh sb="126" eb="128">
      <t>ゾウカ</t>
    </rPh>
    <rPh sb="128" eb="130">
      <t>ケイコウ</t>
    </rPh>
    <rPh sb="140" eb="142">
      <t>ジョウキョウ</t>
    </rPh>
    <rPh sb="143" eb="144">
      <t>フ</t>
    </rPh>
    <rPh sb="147" eb="149">
      <t>ジギョウ</t>
    </rPh>
    <rPh sb="150" eb="153">
      <t>コウリツカ</t>
    </rPh>
    <rPh sb="154" eb="155">
      <t>スス</t>
    </rPh>
    <rPh sb="161" eb="162">
      <t>ヒ</t>
    </rPh>
    <rPh sb="163" eb="164">
      <t>ツヅ</t>
    </rPh>
    <rPh sb="165" eb="167">
      <t>ケイヒ</t>
    </rPh>
    <rPh sb="167" eb="169">
      <t>セツゲン</t>
    </rPh>
    <rPh sb="170" eb="171">
      <t>ト</t>
    </rPh>
    <rPh sb="172" eb="173">
      <t>ク</t>
    </rPh>
    <rPh sb="177" eb="179">
      <t>ケンゼン</t>
    </rPh>
    <rPh sb="180" eb="182">
      <t>ジギョウ</t>
    </rPh>
    <rPh sb="182" eb="184">
      <t>ケイエイ</t>
    </rPh>
    <rPh sb="185" eb="186">
      <t>ツト</t>
    </rPh>
    <rPh sb="188" eb="19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</si>
</sst>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0.25</c:v>
                </c:pt>
                <c:pt idx="1">
                  <c:v>0.54</c:v>
                </c:pt>
                <c:pt idx="2">
                  <c:v>0.22</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0FF8-4B52-919B-CA23891369F2}"/>
            </c:ext>
          </c:extLst>
        </c:ser>
        <c:dLbls>
          <c:showLegendKey val="0"/>
          <c:showVal val="0"/>
          <c:showCatName val="0"/>
          <c:showSerName val="0"/>
          <c:showPercent val="0"/>
          <c:showBubbleSize val="0"/>
        </c:dLbls>
        <c:gapWidth val="150"/>
        <c:axId val="80100352"/>
        <c:axId val="8011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0.56000000000000005</c:v>
                </c:pt>
                <c:pt idx="3">
                  <c:v>0.61</c:v>
                </c:pt>
                <c:pt idx="4">
                  <c:v>0.54</c:v>
                </c:pt>
              </c:numCache>
            </c:numRef>
          </c:val>
          <c:smooth val="0"/>
          <c:extLst xmlns:c16r2="http://schemas.microsoft.com/office/drawing/2015/06/chart">
            <c:ext xmlns:c16="http://schemas.microsoft.com/office/drawing/2014/chart" uri="{C3380CC4-5D6E-409C-BE32-E72D297353CC}">
              <c16:uniqueId val="{00000001-0FF8-4B52-919B-CA23891369F2}"/>
            </c:ext>
          </c:extLst>
        </c:ser>
        <c:dLbls>
          <c:showLegendKey val="0"/>
          <c:showVal val="0"/>
          <c:showCatName val="0"/>
          <c:showSerName val="0"/>
          <c:showPercent val="0"/>
          <c:showBubbleSize val="0"/>
        </c:dLbls>
        <c:marker val="1"/>
        <c:smooth val="0"/>
        <c:axId val="80100352"/>
        <c:axId val="80114816"/>
      </c:lineChart>
      <c:dateAx>
        <c:axId val="80100352"/>
        <c:scaling>
          <c:orientation val="minMax"/>
        </c:scaling>
        <c:delete val="1"/>
        <c:axPos val="b"/>
        <c:numFmt formatCode="ge" sourceLinked="1"/>
        <c:majorTickMark val="none"/>
        <c:minorTickMark val="none"/>
        <c:tickLblPos val="none"/>
        <c:crossAx val="80114816"/>
        <c:crosses val="autoZero"/>
        <c:auto val="1"/>
        <c:lblOffset val="100"/>
        <c:baseTimeUnit val="years"/>
      </c:dateAx>
      <c:valAx>
        <c:axId val="8011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10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57.11</c:v>
                </c:pt>
                <c:pt idx="1">
                  <c:v>58.06</c:v>
                </c:pt>
                <c:pt idx="2">
                  <c:v>57.5</c:v>
                </c:pt>
                <c:pt idx="3">
                  <c:v>58.17</c:v>
                </c:pt>
                <c:pt idx="4">
                  <c:v>58.69</c:v>
                </c:pt>
              </c:numCache>
            </c:numRef>
          </c:val>
          <c:extLst xmlns:c16r2="http://schemas.microsoft.com/office/drawing/2015/06/chart">
            <c:ext xmlns:c16="http://schemas.microsoft.com/office/drawing/2014/chart" uri="{C3380CC4-5D6E-409C-BE32-E72D297353CC}">
              <c16:uniqueId val="{00000000-05D7-455B-8BCB-DAB218EB51A0}"/>
            </c:ext>
          </c:extLst>
        </c:ser>
        <c:dLbls>
          <c:showLegendKey val="0"/>
          <c:showVal val="0"/>
          <c:showCatName val="0"/>
          <c:showSerName val="0"/>
          <c:showPercent val="0"/>
          <c:showBubbleSize val="0"/>
        </c:dLbls>
        <c:gapWidth val="150"/>
        <c:axId val="89328640"/>
        <c:axId val="89334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58.53</c:v>
                </c:pt>
                <c:pt idx="3">
                  <c:v>59.01</c:v>
                </c:pt>
                <c:pt idx="4">
                  <c:v>55.63</c:v>
                </c:pt>
              </c:numCache>
            </c:numRef>
          </c:val>
          <c:smooth val="0"/>
          <c:extLst xmlns:c16r2="http://schemas.microsoft.com/office/drawing/2015/06/chart">
            <c:ext xmlns:c16="http://schemas.microsoft.com/office/drawing/2014/chart" uri="{C3380CC4-5D6E-409C-BE32-E72D297353CC}">
              <c16:uniqueId val="{00000001-05D7-455B-8BCB-DAB218EB51A0}"/>
            </c:ext>
          </c:extLst>
        </c:ser>
        <c:dLbls>
          <c:showLegendKey val="0"/>
          <c:showVal val="0"/>
          <c:showCatName val="0"/>
          <c:showSerName val="0"/>
          <c:showPercent val="0"/>
          <c:showBubbleSize val="0"/>
        </c:dLbls>
        <c:marker val="1"/>
        <c:smooth val="0"/>
        <c:axId val="89328640"/>
        <c:axId val="89334912"/>
      </c:lineChart>
      <c:dateAx>
        <c:axId val="89328640"/>
        <c:scaling>
          <c:orientation val="minMax"/>
        </c:scaling>
        <c:delete val="1"/>
        <c:axPos val="b"/>
        <c:numFmt formatCode="ge" sourceLinked="1"/>
        <c:majorTickMark val="none"/>
        <c:minorTickMark val="none"/>
        <c:tickLblPos val="none"/>
        <c:crossAx val="89334912"/>
        <c:crosses val="autoZero"/>
        <c:auto val="1"/>
        <c:lblOffset val="100"/>
        <c:baseTimeUnit val="years"/>
      </c:dateAx>
      <c:valAx>
        <c:axId val="8933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2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89.96</c:v>
                </c:pt>
                <c:pt idx="1">
                  <c:v>90.55</c:v>
                </c:pt>
                <c:pt idx="2">
                  <c:v>90.86</c:v>
                </c:pt>
                <c:pt idx="3">
                  <c:v>91.2</c:v>
                </c:pt>
                <c:pt idx="4">
                  <c:v>91.15</c:v>
                </c:pt>
              </c:numCache>
            </c:numRef>
          </c:val>
          <c:extLst xmlns:c16r2="http://schemas.microsoft.com/office/drawing/2015/06/chart">
            <c:ext xmlns:c16="http://schemas.microsoft.com/office/drawing/2014/chart" uri="{C3380CC4-5D6E-409C-BE32-E72D297353CC}">
              <c16:uniqueId val="{00000000-3544-424A-B837-53074BF34828}"/>
            </c:ext>
          </c:extLst>
        </c:ser>
        <c:dLbls>
          <c:showLegendKey val="0"/>
          <c:showVal val="0"/>
          <c:showCatName val="0"/>
          <c:showSerName val="0"/>
          <c:showPercent val="0"/>
          <c:showBubbleSize val="0"/>
        </c:dLbls>
        <c:gapWidth val="150"/>
        <c:axId val="89386368"/>
        <c:axId val="89388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85.26</c:v>
                </c:pt>
                <c:pt idx="3">
                  <c:v>85.37</c:v>
                </c:pt>
                <c:pt idx="4">
                  <c:v>82.04</c:v>
                </c:pt>
              </c:numCache>
            </c:numRef>
          </c:val>
          <c:smooth val="0"/>
          <c:extLst xmlns:c16r2="http://schemas.microsoft.com/office/drawing/2015/06/chart">
            <c:ext xmlns:c16="http://schemas.microsoft.com/office/drawing/2014/chart" uri="{C3380CC4-5D6E-409C-BE32-E72D297353CC}">
              <c16:uniqueId val="{00000001-3544-424A-B837-53074BF34828}"/>
            </c:ext>
          </c:extLst>
        </c:ser>
        <c:dLbls>
          <c:showLegendKey val="0"/>
          <c:showVal val="0"/>
          <c:showCatName val="0"/>
          <c:showSerName val="0"/>
          <c:showPercent val="0"/>
          <c:showBubbleSize val="0"/>
        </c:dLbls>
        <c:marker val="1"/>
        <c:smooth val="0"/>
        <c:axId val="89386368"/>
        <c:axId val="89388544"/>
      </c:lineChart>
      <c:dateAx>
        <c:axId val="89386368"/>
        <c:scaling>
          <c:orientation val="minMax"/>
        </c:scaling>
        <c:delete val="1"/>
        <c:axPos val="b"/>
        <c:numFmt formatCode="ge" sourceLinked="1"/>
        <c:majorTickMark val="none"/>
        <c:minorTickMark val="none"/>
        <c:tickLblPos val="none"/>
        <c:crossAx val="89388544"/>
        <c:crosses val="autoZero"/>
        <c:auto val="1"/>
        <c:lblOffset val="100"/>
        <c:baseTimeUnit val="years"/>
      </c:dateAx>
      <c:valAx>
        <c:axId val="8938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8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118.57</c:v>
                </c:pt>
                <c:pt idx="1">
                  <c:v>113.26</c:v>
                </c:pt>
                <c:pt idx="2">
                  <c:v>120.63</c:v>
                </c:pt>
                <c:pt idx="3">
                  <c:v>114.89</c:v>
                </c:pt>
                <c:pt idx="4">
                  <c:v>112.54</c:v>
                </c:pt>
              </c:numCache>
            </c:numRef>
          </c:val>
          <c:extLst xmlns:c16r2="http://schemas.microsoft.com/office/drawing/2015/06/chart">
            <c:ext xmlns:c16="http://schemas.microsoft.com/office/drawing/2014/chart" uri="{C3380CC4-5D6E-409C-BE32-E72D297353CC}">
              <c16:uniqueId val="{00000000-2F8E-4D11-ABEF-3D403E123B15}"/>
            </c:ext>
          </c:extLst>
        </c:ser>
        <c:dLbls>
          <c:showLegendKey val="0"/>
          <c:showVal val="0"/>
          <c:showCatName val="0"/>
          <c:showSerName val="0"/>
          <c:showPercent val="0"/>
          <c:showBubbleSize val="0"/>
        </c:dLbls>
        <c:gapWidth val="150"/>
        <c:axId val="87690624"/>
        <c:axId val="87700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109.64</c:v>
                </c:pt>
                <c:pt idx="3">
                  <c:v>110.95</c:v>
                </c:pt>
                <c:pt idx="4">
                  <c:v>110.05</c:v>
                </c:pt>
              </c:numCache>
            </c:numRef>
          </c:val>
          <c:smooth val="0"/>
          <c:extLst xmlns:c16r2="http://schemas.microsoft.com/office/drawing/2015/06/chart">
            <c:ext xmlns:c16="http://schemas.microsoft.com/office/drawing/2014/chart" uri="{C3380CC4-5D6E-409C-BE32-E72D297353CC}">
              <c16:uniqueId val="{00000001-2F8E-4D11-ABEF-3D403E123B15}"/>
            </c:ext>
          </c:extLst>
        </c:ser>
        <c:dLbls>
          <c:showLegendKey val="0"/>
          <c:showVal val="0"/>
          <c:showCatName val="0"/>
          <c:showSerName val="0"/>
          <c:showPercent val="0"/>
          <c:showBubbleSize val="0"/>
        </c:dLbls>
        <c:marker val="1"/>
        <c:smooth val="0"/>
        <c:axId val="87690624"/>
        <c:axId val="87700992"/>
      </c:lineChart>
      <c:dateAx>
        <c:axId val="87690624"/>
        <c:scaling>
          <c:orientation val="minMax"/>
        </c:scaling>
        <c:delete val="1"/>
        <c:axPos val="b"/>
        <c:numFmt formatCode="ge" sourceLinked="1"/>
        <c:majorTickMark val="none"/>
        <c:minorTickMark val="none"/>
        <c:tickLblPos val="none"/>
        <c:crossAx val="87700992"/>
        <c:crosses val="autoZero"/>
        <c:auto val="1"/>
        <c:lblOffset val="100"/>
        <c:baseTimeUnit val="years"/>
      </c:dateAx>
      <c:valAx>
        <c:axId val="87700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69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39.85</c:v>
                </c:pt>
                <c:pt idx="1">
                  <c:v>46.94</c:v>
                </c:pt>
                <c:pt idx="2">
                  <c:v>48.37</c:v>
                </c:pt>
                <c:pt idx="3">
                  <c:v>49.71</c:v>
                </c:pt>
                <c:pt idx="4">
                  <c:v>50.97</c:v>
                </c:pt>
              </c:numCache>
            </c:numRef>
          </c:val>
          <c:extLst xmlns:c16r2="http://schemas.microsoft.com/office/drawing/2015/06/chart">
            <c:ext xmlns:c16="http://schemas.microsoft.com/office/drawing/2014/chart" uri="{C3380CC4-5D6E-409C-BE32-E72D297353CC}">
              <c16:uniqueId val="{00000000-4934-434B-9B08-7E22C703A6F0}"/>
            </c:ext>
          </c:extLst>
        </c:ser>
        <c:dLbls>
          <c:showLegendKey val="0"/>
          <c:showVal val="0"/>
          <c:showCatName val="0"/>
          <c:showSerName val="0"/>
          <c:showPercent val="0"/>
          <c:showBubbleSize val="0"/>
        </c:dLbls>
        <c:gapWidth val="150"/>
        <c:axId val="87732224"/>
        <c:axId val="87734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45.75</c:v>
                </c:pt>
                <c:pt idx="3">
                  <c:v>46.9</c:v>
                </c:pt>
                <c:pt idx="4">
                  <c:v>48.05</c:v>
                </c:pt>
              </c:numCache>
            </c:numRef>
          </c:val>
          <c:smooth val="0"/>
          <c:extLst xmlns:c16r2="http://schemas.microsoft.com/office/drawing/2015/06/chart">
            <c:ext xmlns:c16="http://schemas.microsoft.com/office/drawing/2014/chart" uri="{C3380CC4-5D6E-409C-BE32-E72D297353CC}">
              <c16:uniqueId val="{00000001-4934-434B-9B08-7E22C703A6F0}"/>
            </c:ext>
          </c:extLst>
        </c:ser>
        <c:dLbls>
          <c:showLegendKey val="0"/>
          <c:showVal val="0"/>
          <c:showCatName val="0"/>
          <c:showSerName val="0"/>
          <c:showPercent val="0"/>
          <c:showBubbleSize val="0"/>
        </c:dLbls>
        <c:marker val="1"/>
        <c:smooth val="0"/>
        <c:axId val="87732224"/>
        <c:axId val="87734144"/>
      </c:lineChart>
      <c:dateAx>
        <c:axId val="87732224"/>
        <c:scaling>
          <c:orientation val="minMax"/>
        </c:scaling>
        <c:delete val="1"/>
        <c:axPos val="b"/>
        <c:numFmt formatCode="ge" sourceLinked="1"/>
        <c:majorTickMark val="none"/>
        <c:minorTickMark val="none"/>
        <c:tickLblPos val="none"/>
        <c:crossAx val="87734144"/>
        <c:crosses val="autoZero"/>
        <c:auto val="1"/>
        <c:lblOffset val="100"/>
        <c:baseTimeUnit val="years"/>
      </c:dateAx>
      <c:valAx>
        <c:axId val="8773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3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0.16</c:v>
                </c:pt>
                <c:pt idx="1">
                  <c:v>0.16</c:v>
                </c:pt>
                <c:pt idx="2">
                  <c:v>0.16</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6DE7-40A8-A9EA-5F532349D0BD}"/>
            </c:ext>
          </c:extLst>
        </c:ser>
        <c:dLbls>
          <c:showLegendKey val="0"/>
          <c:showVal val="0"/>
          <c:showCatName val="0"/>
          <c:showSerName val="0"/>
          <c:showPercent val="0"/>
          <c:showBubbleSize val="0"/>
        </c:dLbls>
        <c:gapWidth val="150"/>
        <c:axId val="88048000"/>
        <c:axId val="88049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10.54</c:v>
                </c:pt>
                <c:pt idx="3">
                  <c:v>12.03</c:v>
                </c:pt>
                <c:pt idx="4">
                  <c:v>13.39</c:v>
                </c:pt>
              </c:numCache>
            </c:numRef>
          </c:val>
          <c:smooth val="0"/>
          <c:extLst xmlns:c16r2="http://schemas.microsoft.com/office/drawing/2015/06/chart">
            <c:ext xmlns:c16="http://schemas.microsoft.com/office/drawing/2014/chart" uri="{C3380CC4-5D6E-409C-BE32-E72D297353CC}">
              <c16:uniqueId val="{00000001-6DE7-40A8-A9EA-5F532349D0BD}"/>
            </c:ext>
          </c:extLst>
        </c:ser>
        <c:dLbls>
          <c:showLegendKey val="0"/>
          <c:showVal val="0"/>
          <c:showCatName val="0"/>
          <c:showSerName val="0"/>
          <c:showPercent val="0"/>
          <c:showBubbleSize val="0"/>
        </c:dLbls>
        <c:marker val="1"/>
        <c:smooth val="0"/>
        <c:axId val="88048000"/>
        <c:axId val="88049920"/>
      </c:lineChart>
      <c:dateAx>
        <c:axId val="88048000"/>
        <c:scaling>
          <c:orientation val="minMax"/>
        </c:scaling>
        <c:delete val="1"/>
        <c:axPos val="b"/>
        <c:numFmt formatCode="ge" sourceLinked="1"/>
        <c:majorTickMark val="none"/>
        <c:minorTickMark val="none"/>
        <c:tickLblPos val="none"/>
        <c:crossAx val="88049920"/>
        <c:crosses val="autoZero"/>
        <c:auto val="1"/>
        <c:lblOffset val="100"/>
        <c:baseTimeUnit val="years"/>
      </c:dateAx>
      <c:valAx>
        <c:axId val="8804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4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D35-4238-9C3D-419B706ECA77}"/>
            </c:ext>
          </c:extLst>
        </c:ser>
        <c:dLbls>
          <c:showLegendKey val="0"/>
          <c:showVal val="0"/>
          <c:showCatName val="0"/>
          <c:showSerName val="0"/>
          <c:showPercent val="0"/>
          <c:showBubbleSize val="0"/>
        </c:dLbls>
        <c:gapWidth val="150"/>
        <c:axId val="88071168"/>
        <c:axId val="89412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3.62</c:v>
                </c:pt>
                <c:pt idx="3">
                  <c:v>3.91</c:v>
                </c:pt>
                <c:pt idx="4">
                  <c:v>2.64</c:v>
                </c:pt>
              </c:numCache>
            </c:numRef>
          </c:val>
          <c:smooth val="0"/>
          <c:extLst xmlns:c16r2="http://schemas.microsoft.com/office/drawing/2015/06/chart">
            <c:ext xmlns:c16="http://schemas.microsoft.com/office/drawing/2014/chart" uri="{C3380CC4-5D6E-409C-BE32-E72D297353CC}">
              <c16:uniqueId val="{00000001-8D35-4238-9C3D-419B706ECA77}"/>
            </c:ext>
          </c:extLst>
        </c:ser>
        <c:dLbls>
          <c:showLegendKey val="0"/>
          <c:showVal val="0"/>
          <c:showCatName val="0"/>
          <c:showSerName val="0"/>
          <c:showPercent val="0"/>
          <c:showBubbleSize val="0"/>
        </c:dLbls>
        <c:marker val="1"/>
        <c:smooth val="0"/>
        <c:axId val="88071168"/>
        <c:axId val="89412736"/>
      </c:lineChart>
      <c:dateAx>
        <c:axId val="88071168"/>
        <c:scaling>
          <c:orientation val="minMax"/>
        </c:scaling>
        <c:delete val="1"/>
        <c:axPos val="b"/>
        <c:numFmt formatCode="ge" sourceLinked="1"/>
        <c:majorTickMark val="none"/>
        <c:minorTickMark val="none"/>
        <c:tickLblPos val="none"/>
        <c:crossAx val="89412736"/>
        <c:crosses val="autoZero"/>
        <c:auto val="1"/>
        <c:lblOffset val="100"/>
        <c:baseTimeUnit val="years"/>
      </c:dateAx>
      <c:valAx>
        <c:axId val="894127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07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1119.78</c:v>
                </c:pt>
                <c:pt idx="1">
                  <c:v>273.08999999999997</c:v>
                </c:pt>
                <c:pt idx="2">
                  <c:v>337.94</c:v>
                </c:pt>
                <c:pt idx="3">
                  <c:v>334.43</c:v>
                </c:pt>
                <c:pt idx="4">
                  <c:v>286.56</c:v>
                </c:pt>
              </c:numCache>
            </c:numRef>
          </c:val>
          <c:extLst xmlns:c16r2="http://schemas.microsoft.com/office/drawing/2015/06/chart">
            <c:ext xmlns:c16="http://schemas.microsoft.com/office/drawing/2014/chart" uri="{C3380CC4-5D6E-409C-BE32-E72D297353CC}">
              <c16:uniqueId val="{00000000-C84F-426F-8B8C-55EDCB9EF1BD}"/>
            </c:ext>
          </c:extLst>
        </c:ser>
        <c:dLbls>
          <c:showLegendKey val="0"/>
          <c:showVal val="0"/>
          <c:showCatName val="0"/>
          <c:showSerName val="0"/>
          <c:showPercent val="0"/>
          <c:showBubbleSize val="0"/>
        </c:dLbls>
        <c:gapWidth val="150"/>
        <c:axId val="89435520"/>
        <c:axId val="89441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371.31</c:v>
                </c:pt>
                <c:pt idx="3">
                  <c:v>377.63</c:v>
                </c:pt>
                <c:pt idx="4">
                  <c:v>359.47</c:v>
                </c:pt>
              </c:numCache>
            </c:numRef>
          </c:val>
          <c:smooth val="0"/>
          <c:extLst xmlns:c16r2="http://schemas.microsoft.com/office/drawing/2015/06/chart">
            <c:ext xmlns:c16="http://schemas.microsoft.com/office/drawing/2014/chart" uri="{C3380CC4-5D6E-409C-BE32-E72D297353CC}">
              <c16:uniqueId val="{00000001-C84F-426F-8B8C-55EDCB9EF1BD}"/>
            </c:ext>
          </c:extLst>
        </c:ser>
        <c:dLbls>
          <c:showLegendKey val="0"/>
          <c:showVal val="0"/>
          <c:showCatName val="0"/>
          <c:showSerName val="0"/>
          <c:showPercent val="0"/>
          <c:showBubbleSize val="0"/>
        </c:dLbls>
        <c:marker val="1"/>
        <c:smooth val="0"/>
        <c:axId val="89435520"/>
        <c:axId val="89441792"/>
      </c:lineChart>
      <c:dateAx>
        <c:axId val="89435520"/>
        <c:scaling>
          <c:orientation val="minMax"/>
        </c:scaling>
        <c:delete val="1"/>
        <c:axPos val="b"/>
        <c:numFmt formatCode="ge" sourceLinked="1"/>
        <c:majorTickMark val="none"/>
        <c:minorTickMark val="none"/>
        <c:tickLblPos val="none"/>
        <c:crossAx val="89441792"/>
        <c:crosses val="autoZero"/>
        <c:auto val="1"/>
        <c:lblOffset val="100"/>
        <c:baseTimeUnit val="years"/>
      </c:dateAx>
      <c:valAx>
        <c:axId val="89441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43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428.67</c:v>
                </c:pt>
                <c:pt idx="1">
                  <c:v>405.45</c:v>
                </c:pt>
                <c:pt idx="2">
                  <c:v>391.25</c:v>
                </c:pt>
                <c:pt idx="3">
                  <c:v>369.78</c:v>
                </c:pt>
                <c:pt idx="4">
                  <c:v>347.28</c:v>
                </c:pt>
              </c:numCache>
            </c:numRef>
          </c:val>
          <c:extLst xmlns:c16r2="http://schemas.microsoft.com/office/drawing/2015/06/chart">
            <c:ext xmlns:c16="http://schemas.microsoft.com/office/drawing/2014/chart" uri="{C3380CC4-5D6E-409C-BE32-E72D297353CC}">
              <c16:uniqueId val="{00000000-08D6-4BB3-9E69-3E5170A977D6}"/>
            </c:ext>
          </c:extLst>
        </c:ser>
        <c:dLbls>
          <c:showLegendKey val="0"/>
          <c:showVal val="0"/>
          <c:showCatName val="0"/>
          <c:showSerName val="0"/>
          <c:showPercent val="0"/>
          <c:showBubbleSize val="0"/>
        </c:dLbls>
        <c:gapWidth val="150"/>
        <c:axId val="89155456"/>
        <c:axId val="89157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373.09</c:v>
                </c:pt>
                <c:pt idx="3">
                  <c:v>364.71</c:v>
                </c:pt>
                <c:pt idx="4">
                  <c:v>401.79</c:v>
                </c:pt>
              </c:numCache>
            </c:numRef>
          </c:val>
          <c:smooth val="0"/>
          <c:extLst xmlns:c16r2="http://schemas.microsoft.com/office/drawing/2015/06/chart">
            <c:ext xmlns:c16="http://schemas.microsoft.com/office/drawing/2014/chart" uri="{C3380CC4-5D6E-409C-BE32-E72D297353CC}">
              <c16:uniqueId val="{00000001-08D6-4BB3-9E69-3E5170A977D6}"/>
            </c:ext>
          </c:extLst>
        </c:ser>
        <c:dLbls>
          <c:showLegendKey val="0"/>
          <c:showVal val="0"/>
          <c:showCatName val="0"/>
          <c:showSerName val="0"/>
          <c:showPercent val="0"/>
          <c:showBubbleSize val="0"/>
        </c:dLbls>
        <c:marker val="1"/>
        <c:smooth val="0"/>
        <c:axId val="89155456"/>
        <c:axId val="89157632"/>
      </c:lineChart>
      <c:dateAx>
        <c:axId val="89155456"/>
        <c:scaling>
          <c:orientation val="minMax"/>
        </c:scaling>
        <c:delete val="1"/>
        <c:axPos val="b"/>
        <c:numFmt formatCode="ge" sourceLinked="1"/>
        <c:majorTickMark val="none"/>
        <c:minorTickMark val="none"/>
        <c:tickLblPos val="none"/>
        <c:crossAx val="89157632"/>
        <c:crosses val="autoZero"/>
        <c:auto val="1"/>
        <c:lblOffset val="100"/>
        <c:baseTimeUnit val="years"/>
      </c:dateAx>
      <c:valAx>
        <c:axId val="89157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15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93.17</c:v>
                </c:pt>
                <c:pt idx="1">
                  <c:v>97.54</c:v>
                </c:pt>
                <c:pt idx="2">
                  <c:v>105.57</c:v>
                </c:pt>
                <c:pt idx="3">
                  <c:v>105.89</c:v>
                </c:pt>
                <c:pt idx="4">
                  <c:v>105.28</c:v>
                </c:pt>
              </c:numCache>
            </c:numRef>
          </c:val>
          <c:extLst xmlns:c16r2="http://schemas.microsoft.com/office/drawing/2015/06/chart">
            <c:ext xmlns:c16="http://schemas.microsoft.com/office/drawing/2014/chart" uri="{C3380CC4-5D6E-409C-BE32-E72D297353CC}">
              <c16:uniqueId val="{00000000-DF75-4495-9239-AD7C00120879}"/>
            </c:ext>
          </c:extLst>
        </c:ser>
        <c:dLbls>
          <c:showLegendKey val="0"/>
          <c:showVal val="0"/>
          <c:showCatName val="0"/>
          <c:showSerName val="0"/>
          <c:showPercent val="0"/>
          <c:showBubbleSize val="0"/>
        </c:dLbls>
        <c:gapWidth val="150"/>
        <c:axId val="89192704"/>
        <c:axId val="8926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99.99</c:v>
                </c:pt>
                <c:pt idx="3">
                  <c:v>100.65</c:v>
                </c:pt>
                <c:pt idx="4">
                  <c:v>100.12</c:v>
                </c:pt>
              </c:numCache>
            </c:numRef>
          </c:val>
          <c:smooth val="0"/>
          <c:extLst xmlns:c16r2="http://schemas.microsoft.com/office/drawing/2015/06/chart">
            <c:ext xmlns:c16="http://schemas.microsoft.com/office/drawing/2014/chart" uri="{C3380CC4-5D6E-409C-BE32-E72D297353CC}">
              <c16:uniqueId val="{00000001-DF75-4495-9239-AD7C00120879}"/>
            </c:ext>
          </c:extLst>
        </c:ser>
        <c:dLbls>
          <c:showLegendKey val="0"/>
          <c:showVal val="0"/>
          <c:showCatName val="0"/>
          <c:showSerName val="0"/>
          <c:showPercent val="0"/>
          <c:showBubbleSize val="0"/>
        </c:dLbls>
        <c:marker val="1"/>
        <c:smooth val="0"/>
        <c:axId val="89192704"/>
        <c:axId val="89264512"/>
      </c:lineChart>
      <c:dateAx>
        <c:axId val="89192704"/>
        <c:scaling>
          <c:orientation val="minMax"/>
        </c:scaling>
        <c:delete val="1"/>
        <c:axPos val="b"/>
        <c:numFmt formatCode="ge" sourceLinked="1"/>
        <c:majorTickMark val="none"/>
        <c:minorTickMark val="none"/>
        <c:tickLblPos val="none"/>
        <c:crossAx val="89264512"/>
        <c:crosses val="autoZero"/>
        <c:auto val="1"/>
        <c:lblOffset val="100"/>
        <c:baseTimeUnit val="years"/>
      </c:dateAx>
      <c:valAx>
        <c:axId val="8926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9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164.88</c:v>
                </c:pt>
                <c:pt idx="1">
                  <c:v>157.74</c:v>
                </c:pt>
                <c:pt idx="2">
                  <c:v>145.82</c:v>
                </c:pt>
                <c:pt idx="3">
                  <c:v>145.26</c:v>
                </c:pt>
                <c:pt idx="4">
                  <c:v>146.02000000000001</c:v>
                </c:pt>
              </c:numCache>
            </c:numRef>
          </c:val>
          <c:extLst xmlns:c16r2="http://schemas.microsoft.com/office/drawing/2015/06/chart">
            <c:ext xmlns:c16="http://schemas.microsoft.com/office/drawing/2014/chart" uri="{C3380CC4-5D6E-409C-BE32-E72D297353CC}">
              <c16:uniqueId val="{00000000-4D18-436A-8102-EDB5CEC97BAF}"/>
            </c:ext>
          </c:extLst>
        </c:ser>
        <c:dLbls>
          <c:showLegendKey val="0"/>
          <c:showVal val="0"/>
          <c:showCatName val="0"/>
          <c:showSerName val="0"/>
          <c:showPercent val="0"/>
          <c:showBubbleSize val="0"/>
        </c:dLbls>
        <c:gapWidth val="150"/>
        <c:axId val="89295488"/>
        <c:axId val="89309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171.15</c:v>
                </c:pt>
                <c:pt idx="3">
                  <c:v>170.19</c:v>
                </c:pt>
                <c:pt idx="4">
                  <c:v>174.97</c:v>
                </c:pt>
              </c:numCache>
            </c:numRef>
          </c:val>
          <c:smooth val="0"/>
          <c:extLst xmlns:c16r2="http://schemas.microsoft.com/office/drawing/2015/06/chart">
            <c:ext xmlns:c16="http://schemas.microsoft.com/office/drawing/2014/chart" uri="{C3380CC4-5D6E-409C-BE32-E72D297353CC}">
              <c16:uniqueId val="{00000001-4D18-436A-8102-EDB5CEC97BAF}"/>
            </c:ext>
          </c:extLst>
        </c:ser>
        <c:dLbls>
          <c:showLegendKey val="0"/>
          <c:showVal val="0"/>
          <c:showCatName val="0"/>
          <c:showSerName val="0"/>
          <c:showPercent val="0"/>
          <c:showBubbleSize val="0"/>
        </c:dLbls>
        <c:marker val="1"/>
        <c:smooth val="0"/>
        <c:axId val="89295488"/>
        <c:axId val="89309952"/>
      </c:lineChart>
      <c:dateAx>
        <c:axId val="89295488"/>
        <c:scaling>
          <c:orientation val="minMax"/>
        </c:scaling>
        <c:delete val="1"/>
        <c:axPos val="b"/>
        <c:numFmt formatCode="ge" sourceLinked="1"/>
        <c:majorTickMark val="none"/>
        <c:minorTickMark val="none"/>
        <c:tickLblPos val="none"/>
        <c:crossAx val="89309952"/>
        <c:crosses val="autoZero"/>
        <c:auto val="1"/>
        <c:lblOffset val="100"/>
        <c:baseTimeUnit val="years"/>
      </c:dateAx>
      <c:valAx>
        <c:axId val="8930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9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85"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本宮市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30628</v>
      </c>
      <c r="AM8" s="59"/>
      <c r="AN8" s="59"/>
      <c r="AO8" s="59"/>
      <c r="AP8" s="59"/>
      <c r="AQ8" s="59"/>
      <c r="AR8" s="59"/>
      <c r="AS8" s="59"/>
      <c r="AT8" s="50">
        <f>データ!$S$6</f>
        <v>88.02</v>
      </c>
      <c r="AU8" s="51"/>
      <c r="AV8" s="51"/>
      <c r="AW8" s="51"/>
      <c r="AX8" s="51"/>
      <c r="AY8" s="51"/>
      <c r="AZ8" s="51"/>
      <c r="BA8" s="51"/>
      <c r="BB8" s="52">
        <f>データ!$T$6</f>
        <v>347.97</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75.16</v>
      </c>
      <c r="J10" s="51"/>
      <c r="K10" s="51"/>
      <c r="L10" s="51"/>
      <c r="M10" s="51"/>
      <c r="N10" s="51"/>
      <c r="O10" s="62"/>
      <c r="P10" s="52">
        <f>データ!$P$6</f>
        <v>97.69</v>
      </c>
      <c r="Q10" s="52"/>
      <c r="R10" s="52"/>
      <c r="S10" s="52"/>
      <c r="T10" s="52"/>
      <c r="U10" s="52"/>
      <c r="V10" s="52"/>
      <c r="W10" s="59">
        <f>データ!$Q$6</f>
        <v>2592</v>
      </c>
      <c r="X10" s="59"/>
      <c r="Y10" s="59"/>
      <c r="Z10" s="59"/>
      <c r="AA10" s="59"/>
      <c r="AB10" s="59"/>
      <c r="AC10" s="59"/>
      <c r="AD10" s="2"/>
      <c r="AE10" s="2"/>
      <c r="AF10" s="2"/>
      <c r="AG10" s="2"/>
      <c r="AH10" s="4"/>
      <c r="AI10" s="4"/>
      <c r="AJ10" s="4"/>
      <c r="AK10" s="4"/>
      <c r="AL10" s="59">
        <f>データ!$U$6</f>
        <v>29922</v>
      </c>
      <c r="AM10" s="59"/>
      <c r="AN10" s="59"/>
      <c r="AO10" s="59"/>
      <c r="AP10" s="59"/>
      <c r="AQ10" s="59"/>
      <c r="AR10" s="59"/>
      <c r="AS10" s="59"/>
      <c r="AT10" s="50">
        <f>データ!$V$6</f>
        <v>76.64</v>
      </c>
      <c r="AU10" s="51"/>
      <c r="AV10" s="51"/>
      <c r="AW10" s="51"/>
      <c r="AX10" s="51"/>
      <c r="AY10" s="51"/>
      <c r="AZ10" s="51"/>
      <c r="BA10" s="51"/>
      <c r="BB10" s="52">
        <f>データ!$W$6</f>
        <v>390.42</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118</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119</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JbbNlCVMJTZeP/TW2zF0Aer4Xu+4vj0ZOkRx5fkuiVlU4sinv+tNCQEnSrFVcHORCb1Q+dLoigR2GDYN0R1L4g==" saltValue="61b0t2GQAFX8QBWAoIwZ0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72141</v>
      </c>
      <c r="D6" s="33">
        <f t="shared" si="3"/>
        <v>46</v>
      </c>
      <c r="E6" s="33">
        <f t="shared" si="3"/>
        <v>1</v>
      </c>
      <c r="F6" s="33">
        <f t="shared" si="3"/>
        <v>0</v>
      </c>
      <c r="G6" s="33">
        <f t="shared" si="3"/>
        <v>1</v>
      </c>
      <c r="H6" s="33" t="str">
        <f t="shared" si="3"/>
        <v>福島県　本宮市</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75.16</v>
      </c>
      <c r="P6" s="34">
        <f t="shared" si="3"/>
        <v>97.69</v>
      </c>
      <c r="Q6" s="34">
        <f t="shared" si="3"/>
        <v>2592</v>
      </c>
      <c r="R6" s="34">
        <f t="shared" si="3"/>
        <v>30628</v>
      </c>
      <c r="S6" s="34">
        <f t="shared" si="3"/>
        <v>88.02</v>
      </c>
      <c r="T6" s="34">
        <f t="shared" si="3"/>
        <v>347.97</v>
      </c>
      <c r="U6" s="34">
        <f t="shared" si="3"/>
        <v>29922</v>
      </c>
      <c r="V6" s="34">
        <f t="shared" si="3"/>
        <v>76.64</v>
      </c>
      <c r="W6" s="34">
        <f t="shared" si="3"/>
        <v>390.42</v>
      </c>
      <c r="X6" s="35">
        <f>IF(X7="",NA(),X7)</f>
        <v>118.57</v>
      </c>
      <c r="Y6" s="35">
        <f t="shared" ref="Y6:AG6" si="4">IF(Y7="",NA(),Y7)</f>
        <v>113.26</v>
      </c>
      <c r="Z6" s="35">
        <f t="shared" si="4"/>
        <v>120.63</v>
      </c>
      <c r="AA6" s="35">
        <f t="shared" si="4"/>
        <v>114.89</v>
      </c>
      <c r="AB6" s="35">
        <f t="shared" si="4"/>
        <v>112.54</v>
      </c>
      <c r="AC6" s="35">
        <f t="shared" si="4"/>
        <v>106.55</v>
      </c>
      <c r="AD6" s="35">
        <f t="shared" si="4"/>
        <v>110.01</v>
      </c>
      <c r="AE6" s="35">
        <f t="shared" si="4"/>
        <v>109.64</v>
      </c>
      <c r="AF6" s="35">
        <f t="shared" si="4"/>
        <v>110.95</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3.62</v>
      </c>
      <c r="AQ6" s="35">
        <f t="shared" si="5"/>
        <v>3.91</v>
      </c>
      <c r="AR6" s="35">
        <f t="shared" si="5"/>
        <v>2.64</v>
      </c>
      <c r="AS6" s="34" t="str">
        <f>IF(AS7="","",IF(AS7="-","【-】","【"&amp;SUBSTITUTE(TEXT(AS7,"#,##0.00"),"-","△")&amp;"】"))</f>
        <v>【0.85】</v>
      </c>
      <c r="AT6" s="35">
        <f>IF(AT7="",NA(),AT7)</f>
        <v>1119.78</v>
      </c>
      <c r="AU6" s="35">
        <f t="shared" ref="AU6:BC6" si="6">IF(AU7="",NA(),AU7)</f>
        <v>273.08999999999997</v>
      </c>
      <c r="AV6" s="35">
        <f t="shared" si="6"/>
        <v>337.94</v>
      </c>
      <c r="AW6" s="35">
        <f t="shared" si="6"/>
        <v>334.43</v>
      </c>
      <c r="AX6" s="35">
        <f t="shared" si="6"/>
        <v>286.56</v>
      </c>
      <c r="AY6" s="35">
        <f t="shared" si="6"/>
        <v>963.24</v>
      </c>
      <c r="AZ6" s="35">
        <f t="shared" si="6"/>
        <v>381.53</v>
      </c>
      <c r="BA6" s="35">
        <f t="shared" si="6"/>
        <v>371.31</v>
      </c>
      <c r="BB6" s="35">
        <f t="shared" si="6"/>
        <v>377.63</v>
      </c>
      <c r="BC6" s="35">
        <f t="shared" si="6"/>
        <v>359.47</v>
      </c>
      <c r="BD6" s="34" t="str">
        <f>IF(BD7="","",IF(BD7="-","【-】","【"&amp;SUBSTITUTE(TEXT(BD7,"#,##0.00"),"-","△")&amp;"】"))</f>
        <v>【264.34】</v>
      </c>
      <c r="BE6" s="35">
        <f>IF(BE7="",NA(),BE7)</f>
        <v>428.67</v>
      </c>
      <c r="BF6" s="35">
        <f t="shared" ref="BF6:BN6" si="7">IF(BF7="",NA(),BF7)</f>
        <v>405.45</v>
      </c>
      <c r="BG6" s="35">
        <f t="shared" si="7"/>
        <v>391.25</v>
      </c>
      <c r="BH6" s="35">
        <f t="shared" si="7"/>
        <v>369.78</v>
      </c>
      <c r="BI6" s="35">
        <f t="shared" si="7"/>
        <v>347.28</v>
      </c>
      <c r="BJ6" s="35">
        <f t="shared" si="7"/>
        <v>400.38</v>
      </c>
      <c r="BK6" s="35">
        <f t="shared" si="7"/>
        <v>393.27</v>
      </c>
      <c r="BL6" s="35">
        <f t="shared" si="7"/>
        <v>373.09</v>
      </c>
      <c r="BM6" s="35">
        <f t="shared" si="7"/>
        <v>364.71</v>
      </c>
      <c r="BN6" s="35">
        <f t="shared" si="7"/>
        <v>401.79</v>
      </c>
      <c r="BO6" s="34" t="str">
        <f>IF(BO7="","",IF(BO7="-","【-】","【"&amp;SUBSTITUTE(TEXT(BO7,"#,##0.00"),"-","△")&amp;"】"))</f>
        <v>【274.27】</v>
      </c>
      <c r="BP6" s="35">
        <f>IF(BP7="",NA(),BP7)</f>
        <v>93.17</v>
      </c>
      <c r="BQ6" s="35">
        <f t="shared" ref="BQ6:BY6" si="8">IF(BQ7="",NA(),BQ7)</f>
        <v>97.54</v>
      </c>
      <c r="BR6" s="35">
        <f t="shared" si="8"/>
        <v>105.57</v>
      </c>
      <c r="BS6" s="35">
        <f t="shared" si="8"/>
        <v>105.89</v>
      </c>
      <c r="BT6" s="35">
        <f t="shared" si="8"/>
        <v>105.28</v>
      </c>
      <c r="BU6" s="35">
        <f t="shared" si="8"/>
        <v>96.56</v>
      </c>
      <c r="BV6" s="35">
        <f t="shared" si="8"/>
        <v>100.47</v>
      </c>
      <c r="BW6" s="35">
        <f t="shared" si="8"/>
        <v>99.99</v>
      </c>
      <c r="BX6" s="35">
        <f t="shared" si="8"/>
        <v>100.65</v>
      </c>
      <c r="BY6" s="35">
        <f t="shared" si="8"/>
        <v>100.12</v>
      </c>
      <c r="BZ6" s="34" t="str">
        <f>IF(BZ7="","",IF(BZ7="-","【-】","【"&amp;SUBSTITUTE(TEXT(BZ7,"#,##0.00"),"-","△")&amp;"】"))</f>
        <v>【104.36】</v>
      </c>
      <c r="CA6" s="35">
        <f>IF(CA7="",NA(),CA7)</f>
        <v>164.88</v>
      </c>
      <c r="CB6" s="35">
        <f t="shared" ref="CB6:CJ6" si="9">IF(CB7="",NA(),CB7)</f>
        <v>157.74</v>
      </c>
      <c r="CC6" s="35">
        <f t="shared" si="9"/>
        <v>145.82</v>
      </c>
      <c r="CD6" s="35">
        <f t="shared" si="9"/>
        <v>145.26</v>
      </c>
      <c r="CE6" s="35">
        <f t="shared" si="9"/>
        <v>146.02000000000001</v>
      </c>
      <c r="CF6" s="35">
        <f t="shared" si="9"/>
        <v>177.14</v>
      </c>
      <c r="CG6" s="35">
        <f t="shared" si="9"/>
        <v>169.82</v>
      </c>
      <c r="CH6" s="35">
        <f t="shared" si="9"/>
        <v>171.15</v>
      </c>
      <c r="CI6" s="35">
        <f t="shared" si="9"/>
        <v>170.19</v>
      </c>
      <c r="CJ6" s="35">
        <f t="shared" si="9"/>
        <v>174.97</v>
      </c>
      <c r="CK6" s="34" t="str">
        <f>IF(CK7="","",IF(CK7="-","【-】","【"&amp;SUBSTITUTE(TEXT(CK7,"#,##0.00"),"-","△")&amp;"】"))</f>
        <v>【165.71】</v>
      </c>
      <c r="CL6" s="35">
        <f>IF(CL7="",NA(),CL7)</f>
        <v>57.11</v>
      </c>
      <c r="CM6" s="35">
        <f t="shared" ref="CM6:CU6" si="10">IF(CM7="",NA(),CM7)</f>
        <v>58.06</v>
      </c>
      <c r="CN6" s="35">
        <f t="shared" si="10"/>
        <v>57.5</v>
      </c>
      <c r="CO6" s="35">
        <f t="shared" si="10"/>
        <v>58.17</v>
      </c>
      <c r="CP6" s="35">
        <f t="shared" si="10"/>
        <v>58.69</v>
      </c>
      <c r="CQ6" s="35">
        <f t="shared" si="10"/>
        <v>55.64</v>
      </c>
      <c r="CR6" s="35">
        <f t="shared" si="10"/>
        <v>55.13</v>
      </c>
      <c r="CS6" s="35">
        <f t="shared" si="10"/>
        <v>58.53</v>
      </c>
      <c r="CT6" s="35">
        <f t="shared" si="10"/>
        <v>59.01</v>
      </c>
      <c r="CU6" s="35">
        <f t="shared" si="10"/>
        <v>55.63</v>
      </c>
      <c r="CV6" s="34" t="str">
        <f>IF(CV7="","",IF(CV7="-","【-】","【"&amp;SUBSTITUTE(TEXT(CV7,"#,##0.00"),"-","△")&amp;"】"))</f>
        <v>【60.41】</v>
      </c>
      <c r="CW6" s="35">
        <f>IF(CW7="",NA(),CW7)</f>
        <v>89.96</v>
      </c>
      <c r="CX6" s="35">
        <f t="shared" ref="CX6:DF6" si="11">IF(CX7="",NA(),CX7)</f>
        <v>90.55</v>
      </c>
      <c r="CY6" s="35">
        <f t="shared" si="11"/>
        <v>90.86</v>
      </c>
      <c r="CZ6" s="35">
        <f t="shared" si="11"/>
        <v>91.2</v>
      </c>
      <c r="DA6" s="35">
        <f t="shared" si="11"/>
        <v>91.15</v>
      </c>
      <c r="DB6" s="35">
        <f t="shared" si="11"/>
        <v>83.09</v>
      </c>
      <c r="DC6" s="35">
        <f t="shared" si="11"/>
        <v>83</v>
      </c>
      <c r="DD6" s="35">
        <f t="shared" si="11"/>
        <v>85.26</v>
      </c>
      <c r="DE6" s="35">
        <f t="shared" si="11"/>
        <v>85.37</v>
      </c>
      <c r="DF6" s="35">
        <f t="shared" si="11"/>
        <v>82.04</v>
      </c>
      <c r="DG6" s="34" t="str">
        <f>IF(DG7="","",IF(DG7="-","【-】","【"&amp;SUBSTITUTE(TEXT(DG7,"#,##0.00"),"-","△")&amp;"】"))</f>
        <v>【89.93】</v>
      </c>
      <c r="DH6" s="35">
        <f>IF(DH7="",NA(),DH7)</f>
        <v>39.85</v>
      </c>
      <c r="DI6" s="35">
        <f t="shared" ref="DI6:DQ6" si="12">IF(DI7="",NA(),DI7)</f>
        <v>46.94</v>
      </c>
      <c r="DJ6" s="35">
        <f t="shared" si="12"/>
        <v>48.37</v>
      </c>
      <c r="DK6" s="35">
        <f t="shared" si="12"/>
        <v>49.71</v>
      </c>
      <c r="DL6" s="35">
        <f t="shared" si="12"/>
        <v>50.97</v>
      </c>
      <c r="DM6" s="35">
        <f t="shared" si="12"/>
        <v>39.06</v>
      </c>
      <c r="DN6" s="35">
        <f t="shared" si="12"/>
        <v>46.66</v>
      </c>
      <c r="DO6" s="35">
        <f t="shared" si="12"/>
        <v>45.75</v>
      </c>
      <c r="DP6" s="35">
        <f t="shared" si="12"/>
        <v>46.9</v>
      </c>
      <c r="DQ6" s="35">
        <f t="shared" si="12"/>
        <v>48.05</v>
      </c>
      <c r="DR6" s="34" t="str">
        <f>IF(DR7="","",IF(DR7="-","【-】","【"&amp;SUBSTITUTE(TEXT(DR7,"#,##0.00"),"-","△")&amp;"】"))</f>
        <v>【48.12】</v>
      </c>
      <c r="DS6" s="35">
        <f>IF(DS7="",NA(),DS7)</f>
        <v>0.16</v>
      </c>
      <c r="DT6" s="35">
        <f t="shared" ref="DT6:EB6" si="13">IF(DT7="",NA(),DT7)</f>
        <v>0.16</v>
      </c>
      <c r="DU6" s="35">
        <f t="shared" si="13"/>
        <v>0.16</v>
      </c>
      <c r="DV6" s="34">
        <f t="shared" si="13"/>
        <v>0</v>
      </c>
      <c r="DW6" s="34">
        <f t="shared" si="13"/>
        <v>0</v>
      </c>
      <c r="DX6" s="35">
        <f t="shared" si="13"/>
        <v>8.8699999999999992</v>
      </c>
      <c r="DY6" s="35">
        <f t="shared" si="13"/>
        <v>9.85</v>
      </c>
      <c r="DZ6" s="35">
        <f t="shared" si="13"/>
        <v>10.54</v>
      </c>
      <c r="EA6" s="35">
        <f t="shared" si="13"/>
        <v>12.03</v>
      </c>
      <c r="EB6" s="35">
        <f t="shared" si="13"/>
        <v>13.39</v>
      </c>
      <c r="EC6" s="34" t="str">
        <f>IF(EC7="","",IF(EC7="-","【-】","【"&amp;SUBSTITUTE(TEXT(EC7,"#,##0.00"),"-","△")&amp;"】"))</f>
        <v>【15.89】</v>
      </c>
      <c r="ED6" s="35">
        <f>IF(ED7="",NA(),ED7)</f>
        <v>0.25</v>
      </c>
      <c r="EE6" s="35">
        <f t="shared" ref="EE6:EM6" si="14">IF(EE7="",NA(),EE7)</f>
        <v>0.54</v>
      </c>
      <c r="EF6" s="35">
        <f t="shared" si="14"/>
        <v>0.22</v>
      </c>
      <c r="EG6" s="34">
        <f t="shared" si="14"/>
        <v>0</v>
      </c>
      <c r="EH6" s="34">
        <f t="shared" si="14"/>
        <v>0</v>
      </c>
      <c r="EI6" s="35">
        <f t="shared" si="14"/>
        <v>0.67</v>
      </c>
      <c r="EJ6" s="35">
        <f t="shared" si="14"/>
        <v>0.66</v>
      </c>
      <c r="EK6" s="35">
        <f t="shared" si="14"/>
        <v>0.56000000000000005</v>
      </c>
      <c r="EL6" s="35">
        <f t="shared" si="14"/>
        <v>0.61</v>
      </c>
      <c r="EM6" s="35">
        <f t="shared" si="14"/>
        <v>0.54</v>
      </c>
      <c r="EN6" s="34" t="str">
        <f>IF(EN7="","",IF(EN7="-","【-】","【"&amp;SUBSTITUTE(TEXT(EN7,"#,##0.00"),"-","△")&amp;"】"))</f>
        <v>【0.69】</v>
      </c>
    </row>
    <row r="7" spans="1:144" s="36" customFormat="1" x14ac:dyDescent="0.15">
      <c r="A7" s="28"/>
      <c r="B7" s="37">
        <v>2017</v>
      </c>
      <c r="C7" s="37">
        <v>72141</v>
      </c>
      <c r="D7" s="37">
        <v>46</v>
      </c>
      <c r="E7" s="37">
        <v>1</v>
      </c>
      <c r="F7" s="37">
        <v>0</v>
      </c>
      <c r="G7" s="37">
        <v>1</v>
      </c>
      <c r="H7" s="37" t="s">
        <v>105</v>
      </c>
      <c r="I7" s="37" t="s">
        <v>106</v>
      </c>
      <c r="J7" s="37" t="s">
        <v>107</v>
      </c>
      <c r="K7" s="37" t="s">
        <v>108</v>
      </c>
      <c r="L7" s="37" t="s">
        <v>109</v>
      </c>
      <c r="M7" s="37" t="s">
        <v>110</v>
      </c>
      <c r="N7" s="38" t="s">
        <v>111</v>
      </c>
      <c r="O7" s="38">
        <v>75.16</v>
      </c>
      <c r="P7" s="38">
        <v>97.69</v>
      </c>
      <c r="Q7" s="38">
        <v>2592</v>
      </c>
      <c r="R7" s="38">
        <v>30628</v>
      </c>
      <c r="S7" s="38">
        <v>88.02</v>
      </c>
      <c r="T7" s="38">
        <v>347.97</v>
      </c>
      <c r="U7" s="38">
        <v>29922</v>
      </c>
      <c r="V7" s="38">
        <v>76.64</v>
      </c>
      <c r="W7" s="38">
        <v>390.42</v>
      </c>
      <c r="X7" s="38">
        <v>118.57</v>
      </c>
      <c r="Y7" s="38">
        <v>113.26</v>
      </c>
      <c r="Z7" s="38">
        <v>120.63</v>
      </c>
      <c r="AA7" s="38">
        <v>114.89</v>
      </c>
      <c r="AB7" s="38">
        <v>112.54</v>
      </c>
      <c r="AC7" s="38">
        <v>106.55</v>
      </c>
      <c r="AD7" s="38">
        <v>110.01</v>
      </c>
      <c r="AE7" s="38">
        <v>109.64</v>
      </c>
      <c r="AF7" s="38">
        <v>110.95</v>
      </c>
      <c r="AG7" s="38">
        <v>110.05</v>
      </c>
      <c r="AH7" s="38">
        <v>113.39</v>
      </c>
      <c r="AI7" s="38">
        <v>0</v>
      </c>
      <c r="AJ7" s="38">
        <v>0</v>
      </c>
      <c r="AK7" s="38">
        <v>0</v>
      </c>
      <c r="AL7" s="38">
        <v>0</v>
      </c>
      <c r="AM7" s="38">
        <v>0</v>
      </c>
      <c r="AN7" s="38">
        <v>9.56</v>
      </c>
      <c r="AO7" s="38">
        <v>2.8</v>
      </c>
      <c r="AP7" s="38">
        <v>3.62</v>
      </c>
      <c r="AQ7" s="38">
        <v>3.91</v>
      </c>
      <c r="AR7" s="38">
        <v>2.64</v>
      </c>
      <c r="AS7" s="38">
        <v>0.85</v>
      </c>
      <c r="AT7" s="38">
        <v>1119.78</v>
      </c>
      <c r="AU7" s="38">
        <v>273.08999999999997</v>
      </c>
      <c r="AV7" s="38">
        <v>337.94</v>
      </c>
      <c r="AW7" s="38">
        <v>334.43</v>
      </c>
      <c r="AX7" s="38">
        <v>286.56</v>
      </c>
      <c r="AY7" s="38">
        <v>963.24</v>
      </c>
      <c r="AZ7" s="38">
        <v>381.53</v>
      </c>
      <c r="BA7" s="38">
        <v>371.31</v>
      </c>
      <c r="BB7" s="38">
        <v>377.63</v>
      </c>
      <c r="BC7" s="38">
        <v>359.47</v>
      </c>
      <c r="BD7" s="38">
        <v>264.33999999999997</v>
      </c>
      <c r="BE7" s="38">
        <v>428.67</v>
      </c>
      <c r="BF7" s="38">
        <v>405.45</v>
      </c>
      <c r="BG7" s="38">
        <v>391.25</v>
      </c>
      <c r="BH7" s="38">
        <v>369.78</v>
      </c>
      <c r="BI7" s="38">
        <v>347.28</v>
      </c>
      <c r="BJ7" s="38">
        <v>400.38</v>
      </c>
      <c r="BK7" s="38">
        <v>393.27</v>
      </c>
      <c r="BL7" s="38">
        <v>373.09</v>
      </c>
      <c r="BM7" s="38">
        <v>364.71</v>
      </c>
      <c r="BN7" s="38">
        <v>401.79</v>
      </c>
      <c r="BO7" s="38">
        <v>274.27</v>
      </c>
      <c r="BP7" s="38">
        <v>93.17</v>
      </c>
      <c r="BQ7" s="38">
        <v>97.54</v>
      </c>
      <c r="BR7" s="38">
        <v>105.57</v>
      </c>
      <c r="BS7" s="38">
        <v>105.89</v>
      </c>
      <c r="BT7" s="38">
        <v>105.28</v>
      </c>
      <c r="BU7" s="38">
        <v>96.56</v>
      </c>
      <c r="BV7" s="38">
        <v>100.47</v>
      </c>
      <c r="BW7" s="38">
        <v>99.99</v>
      </c>
      <c r="BX7" s="38">
        <v>100.65</v>
      </c>
      <c r="BY7" s="38">
        <v>100.12</v>
      </c>
      <c r="BZ7" s="38">
        <v>104.36</v>
      </c>
      <c r="CA7" s="38">
        <v>164.88</v>
      </c>
      <c r="CB7" s="38">
        <v>157.74</v>
      </c>
      <c r="CC7" s="38">
        <v>145.82</v>
      </c>
      <c r="CD7" s="38">
        <v>145.26</v>
      </c>
      <c r="CE7" s="38">
        <v>146.02000000000001</v>
      </c>
      <c r="CF7" s="38">
        <v>177.14</v>
      </c>
      <c r="CG7" s="38">
        <v>169.82</v>
      </c>
      <c r="CH7" s="38">
        <v>171.15</v>
      </c>
      <c r="CI7" s="38">
        <v>170.19</v>
      </c>
      <c r="CJ7" s="38">
        <v>174.97</v>
      </c>
      <c r="CK7" s="38">
        <v>165.71</v>
      </c>
      <c r="CL7" s="38">
        <v>57.11</v>
      </c>
      <c r="CM7" s="38">
        <v>58.06</v>
      </c>
      <c r="CN7" s="38">
        <v>57.5</v>
      </c>
      <c r="CO7" s="38">
        <v>58.17</v>
      </c>
      <c r="CP7" s="38">
        <v>58.69</v>
      </c>
      <c r="CQ7" s="38">
        <v>55.64</v>
      </c>
      <c r="CR7" s="38">
        <v>55.13</v>
      </c>
      <c r="CS7" s="38">
        <v>58.53</v>
      </c>
      <c r="CT7" s="38">
        <v>59.01</v>
      </c>
      <c r="CU7" s="38">
        <v>55.63</v>
      </c>
      <c r="CV7" s="38">
        <v>60.41</v>
      </c>
      <c r="CW7" s="38">
        <v>89.96</v>
      </c>
      <c r="CX7" s="38">
        <v>90.55</v>
      </c>
      <c r="CY7" s="38">
        <v>90.86</v>
      </c>
      <c r="CZ7" s="38">
        <v>91.2</v>
      </c>
      <c r="DA7" s="38">
        <v>91.15</v>
      </c>
      <c r="DB7" s="38">
        <v>83.09</v>
      </c>
      <c r="DC7" s="38">
        <v>83</v>
      </c>
      <c r="DD7" s="38">
        <v>85.26</v>
      </c>
      <c r="DE7" s="38">
        <v>85.37</v>
      </c>
      <c r="DF7" s="38">
        <v>82.04</v>
      </c>
      <c r="DG7" s="38">
        <v>89.93</v>
      </c>
      <c r="DH7" s="38">
        <v>39.85</v>
      </c>
      <c r="DI7" s="38">
        <v>46.94</v>
      </c>
      <c r="DJ7" s="38">
        <v>48.37</v>
      </c>
      <c r="DK7" s="38">
        <v>49.71</v>
      </c>
      <c r="DL7" s="38">
        <v>50.97</v>
      </c>
      <c r="DM7" s="38">
        <v>39.06</v>
      </c>
      <c r="DN7" s="38">
        <v>46.66</v>
      </c>
      <c r="DO7" s="38">
        <v>45.75</v>
      </c>
      <c r="DP7" s="38">
        <v>46.9</v>
      </c>
      <c r="DQ7" s="38">
        <v>48.05</v>
      </c>
      <c r="DR7" s="38">
        <v>48.12</v>
      </c>
      <c r="DS7" s="38">
        <v>0.16</v>
      </c>
      <c r="DT7" s="38">
        <v>0.16</v>
      </c>
      <c r="DU7" s="38">
        <v>0.16</v>
      </c>
      <c r="DV7" s="38">
        <v>0</v>
      </c>
      <c r="DW7" s="38">
        <v>0</v>
      </c>
      <c r="DX7" s="38">
        <v>8.8699999999999992</v>
      </c>
      <c r="DY7" s="38">
        <v>9.85</v>
      </c>
      <c r="DZ7" s="38">
        <v>10.54</v>
      </c>
      <c r="EA7" s="38">
        <v>12.03</v>
      </c>
      <c r="EB7" s="38">
        <v>13.39</v>
      </c>
      <c r="EC7" s="38">
        <v>15.89</v>
      </c>
      <c r="ED7" s="38">
        <v>0.25</v>
      </c>
      <c r="EE7" s="38">
        <v>0.54</v>
      </c>
      <c r="EF7" s="38">
        <v>0.22</v>
      </c>
      <c r="EG7" s="38">
        <v>0</v>
      </c>
      <c r="EH7" s="38">
        <v>0</v>
      </c>
      <c r="EI7" s="38">
        <v>0.67</v>
      </c>
      <c r="EJ7" s="38">
        <v>0.66</v>
      </c>
      <c r="EK7" s="38">
        <v>0.56000000000000005</v>
      </c>
      <c r="EL7" s="38">
        <v>0.61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dcterms:created xsi:type="dcterms:W3CDTF">2018-12-03T08:27:16Z</dcterms:created>
  <dcterms:modified xsi:type="dcterms:W3CDTF">2019-01-28T23:49:09Z</dcterms:modified>
  <cp:category/>
</cp:coreProperties>
</file>