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vi3HckWQOrpgDPTxAMw9XCdujua9S+gvKMGEJj8ErD5GGJpi5kLYeG8XdFjGxOnUPOP6k0DOcyq6o/3YfoqYzw==" workbookSaltValue="miBFD9i8Ru3+Ga/mnPON8Q==" workbookSpinCount="100000" lockStructure="1"/>
  <bookViews>
    <workbookView xWindow="10305" yWindow="-15" windowWidth="10200" windowHeight="8670"/>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<sst xmlns="http://schemas.openxmlformats.org/spreadsheetml/2006/main" count="232" uniqueCount="120">
  <si>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</si>
  <si>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</si>
  <si>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</si>
  <si>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</si>
  <si>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</si>
  <si>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</si>
  <si>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</si>
  <si>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</si>
  <si>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</si>
  <si>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</si>
  <si>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</si>
  <si>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</si>
  <si>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</si>
  <si>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</si>
  <si>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</si>
  <si>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</si>
  <si>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</si>
  <si>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</si>
  <si>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</si>
  <si>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</si>
  <si>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</si>
  <si>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</si>
  <si>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</si>
  <si>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</si>
  <si>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</si>
  <si>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</si>
  <si>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</si>
  <si>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</si>
  <si>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</si>
  <si>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</si>
  <si>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</si>
  <si>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</si>
  <si>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</si>
  <si>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</si>
  <si>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</si>
  <si>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</si>
  <si>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</si>
  <si>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</si>
  <si>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</si>
  <si>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</si>
  <si>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</si>
  <si>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</si>
  <si>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</si>
  <si>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</si>
  <si>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</si>
  <si>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</si>
  <si>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</si>
  <si>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</si>
  <si>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</si>
  <si>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</si>
  <si>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</si>
  <si>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</si>
  <si>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</si>
  <si>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</si>
  <si>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</si>
  <si>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</si>
  <si>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</si>
  <si>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</si>
  <si>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</si>
  <si>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</si>
  <si>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</si>
  <si>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</si>
  <si>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</si>
  <si>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</si>
  <si>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</si>
  <si>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</si>
  <si>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</si>
  <si>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</si>
  <si>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</si>
  <si>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</si>
  <si>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</si>
  <si>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</si>
  <si>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</si>
  <si>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</si>
  <si>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</si>
  <si>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</si>
  <si>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</si>
  <si>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</si>
  <si>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</si>
  <si>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</si>
  <si>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</si>
  <si>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</si>
  <si>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</si>
  <si>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</si>
  <si>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</si>
  <si>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</si>
  <si>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</si>
  <si>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</si>
  <si>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</si>
  <si>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</si>
  <si>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</si>
  <si>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</si>
  <si>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</si>
  <si>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</si>
  <si>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</si>
  <si>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</si>
  <si>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</si>
  <si>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</si>
  <si>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</si>
  <si>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</si>
  <si>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</si>
  <si>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</si>
  <si>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</si>
  <si>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</si>
  <si>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</si>
  <si>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南相馬市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</si>
  <si>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</si>
  <si>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</si>
  <si>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</si>
  <si>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</si>
  <si>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</si>
  <si>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</si>
  <si>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</si>
  <si>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</si>
  <si>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</si>
  <si>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</si>
  <si>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</si>
  <si>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継続的に100％を上回る黒字経営が続いている。Ｈ29年度は建設作業員宿舎等の大口使用者の減少に伴い、給水収益が減収となり前年度比率を下回ったが、同規模類似団体（以下、類団）及び全国平均は大きく上回った。
②　累積欠損金は、現時点で発生していない。
③　毎年度100％を大きく超え、支払能力は十分備えている。
④　全国及び類団平均値より企業債残高割合が少なく、減少傾向にある。他団体と比べて債務は軽いと言える。
⑤　給水収益の減収により、前年度比8.37ポイント下回ったが、全国及び類団平均値は上回った。給水に係る費用は給水収益で賄っているが、口座振替の推進や滞納対策を一層強化し回収率アップを目指す。
⑥　類団平均では2.27ポイント、全国平均では8.37ポイント上回っている。維持管理費の縮減や経常費用の見直し、投資の効率化を進める必要がある。
⑦　全国及び類団平均値を下回っている要因は、原発事故で避難指示区域に設定された小高水道事業が要因である。Ｈ28年7月に給水区域の大部分が避難指示解除となり、利用率は今後徐々に上昇すると予測される。しかし、給水人口の減少に伴う収益低下の長期化を踏まえ、水需要予測を反映した適正な施設規模を検討しなければならない。
⑧　前年度から0.72ポイント上昇した。特に、避難指示区域が解除された小高水道事業は、29年度以後も有収率は上昇すると予測される。無収水量の主たる要因が漏水であるので、老朽管の更新や適正な維持管理に努め、漏水防止対策も継続的に取り組む。</t>
    <rPh sb="31" eb="33">
      <t>ケンセツ</t>
    </rPh>
    <rPh sb="33" eb="36">
      <t>サギョウイン</t>
    </rPh>
    <rPh sb="36" eb="38">
      <t>シュクシャ</t>
    </rPh>
    <rPh sb="38" eb="39">
      <t>トウ</t>
    </rPh>
    <rPh sb="40" eb="42">
      <t>オオグチ</t>
    </rPh>
    <rPh sb="42" eb="45">
      <t>シヨウシャ</t>
    </rPh>
    <rPh sb="46" eb="48">
      <t>ゲンショウ</t>
    </rPh>
    <rPh sb="57" eb="59">
      <t>ゲンシュウ</t>
    </rPh>
    <rPh sb="62" eb="65">
      <t>ゼンネンド</t>
    </rPh>
    <rPh sb="68" eb="70">
      <t>シタマワ</t>
    </rPh>
    <rPh sb="88" eb="89">
      <t>オヨ</t>
    </rPh>
    <rPh sb="90" eb="92">
      <t>ゼンコク</t>
    </rPh>
    <rPh sb="95" eb="96">
      <t>オオ</t>
    </rPh>
    <rPh sb="136" eb="137">
      <t>オオ</t>
    </rPh>
    <rPh sb="214" eb="215">
      <t>ゲン</t>
    </rPh>
    <rPh sb="232" eb="234">
      <t>シタマワ</t>
    </rPh>
    <rPh sb="238" eb="240">
      <t>ゼンコク</t>
    </rPh>
    <rPh sb="458" eb="460">
      <t>コンゴ</t>
    </rPh>
    <rPh sb="460" eb="462">
      <t>ジョジョ</t>
    </rPh>
    <phoneticPr fontId="17"/>
  </si>
  <si>
    <r>
      <t xml:space="preserve">①　全国及び類団平均値を上回り、比率が上昇傾向にあるため、配水管路について布設後20年を経過した管路のうち、漏水等が多く耐久性が低下している区間を選定し、更新事業を実施する必要がある。
②　全国平均は下回ったが、類団平均値を3.44ポイント上回った。前年度比でも12.94ポイント上昇しているため、今後、法定耐用年数を経過し更新時期を迎える管路の増加が考えられるため、計画的かつ効率的な更新に取り組む。
③　全国及び類団平均値を上回っている。年度により差があり、特にH26年度は、復旧・復興事業を優先したため更新率が著しく低下した。H27年度には事業を再開したため大きく上昇した。また、H29年度に原町水道事業で策定、H30年度に小高水道事業で策定予定の施設全体の更新計画に基づきながら、今後計画的に実施していく予定である。
</t>
    </r>
    <r>
      <rPr>
        <sz val="9"/>
        <color theme="1"/>
        <rFont val="ＭＳ ゴシック"/>
        <family val="3"/>
        <charset val="128"/>
      </rPr>
      <t>※　管路の耐久性が低下している区間の選定と、限られた財源の中で管路の優先度を評価した計画的な方策が課題となる。</t>
    </r>
    <rPh sb="97" eb="99">
      <t>ヘイキン</t>
    </rPh>
    <rPh sb="100" eb="102">
      <t>シタマワ</t>
    </rPh>
    <rPh sb="120" eb="122">
      <t>ウワマワ</t>
    </rPh>
    <rPh sb="125" eb="129">
      <t>ゼンネンドヒ</t>
    </rPh>
    <rPh sb="140" eb="142">
      <t>ジョウショウ</t>
    </rPh>
    <rPh sb="152" eb="154">
      <t>ホウテイ</t>
    </rPh>
    <rPh sb="154" eb="156">
      <t>タイヨウ</t>
    </rPh>
    <rPh sb="156" eb="158">
      <t>ネンスウ</t>
    </rPh>
    <rPh sb="159" eb="161">
      <t>ケイカ</t>
    </rPh>
    <rPh sb="204" eb="206">
      <t>ゼンコク</t>
    </rPh>
    <rPh sb="206" eb="207">
      <t>オヨ</t>
    </rPh>
    <rPh sb="299" eb="301">
      <t>ハラマチ</t>
    </rPh>
    <rPh sb="301" eb="303">
      <t>スイドウ</t>
    </rPh>
    <rPh sb="303" eb="305">
      <t>ジギョウ</t>
    </rPh>
    <rPh sb="306" eb="308">
      <t>サクテイ</t>
    </rPh>
    <rPh sb="315" eb="317">
      <t>オダカ</t>
    </rPh>
    <phoneticPr fontId="17"/>
  </si>
  <si>
    <t>　当市水道事業全体の経営は、収益性については概ね良好と捉えている。しかし、指標に表れていないが、小高水道事業は震災と原発事故以降、給水収益が激減し、営業損失の長期化を余儀なくされている。Ｈ28年度に避難指示区域の大部分が解除され、給水収益は上昇傾向にあるものの、帰還者数の伸びは依然不透明であり、将来の水需要の動向も予測が難しい。
　全体的な給水収益の増収は復興需要と捉えられ、一時的なものとみている。そのため、人口減少の加速化に伴う収益の減少傾向と、老朽施設等の更新需要を賄えるだけの莫大な財源確保が喫緊の課題である。今後は経営戦略やアセットマネジメント計画に基づき、中長期財政収支を見通した中で計画的に施設等を更新し、維持管理の効率化を一段と進めるとともに、災害に強いまちづくりを推進するため、施設等の長寿命化・耐震化に取り組みながら、安全安心な水道水の供給に努めていく。</t>
    <rPh sb="115" eb="117">
      <t>キュウスイ</t>
    </rPh>
    <rPh sb="117" eb="119">
      <t>シュウエキ</t>
    </rPh>
    <rPh sb="120" eb="122">
      <t>ジョウショウ</t>
    </rPh>
    <rPh sb="122" eb="124">
      <t>ケイコウ</t>
    </rPh>
    <rPh sb="281" eb="282">
      <t>モト</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</si>
</sst>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9">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8" fillId="0" borderId="9" xfId="2" applyFont="1" applyBorder="1" applyAlignment="1" applyProtection="1">
      <alignment horizontal="left" vertical="top" wrapText="1"/>
      <protection locked="0"/>
    </xf>
    <xf numFmtId="0" fontId="18" fillId="0" borderId="0" xfId="2" applyFont="1" applyBorder="1" applyAlignment="1" applyProtection="1">
      <alignment horizontal="left" vertical="top" wrapText="1"/>
      <protection locked="0"/>
    </xf>
    <xf numFmtId="0" fontId="18" fillId="0" borderId="10" xfId="2" applyFont="1" applyBorder="1" applyAlignment="1" applyProtection="1">
      <alignment horizontal="left" vertical="top" wrapText="1"/>
      <protection locked="0"/>
    </xf>
    <xf numFmtId="0" fontId="18" fillId="0" borderId="11" xfId="2" applyFont="1" applyBorder="1" applyAlignment="1" applyProtection="1">
      <alignment horizontal="left" vertical="top" wrapText="1"/>
      <protection locked="0"/>
    </xf>
    <xf numFmtId="0" fontId="18" fillId="0" borderId="1" xfId="2" applyFont="1" applyBorder="1" applyAlignment="1" applyProtection="1">
      <alignment horizontal="left" vertical="top" wrapText="1"/>
      <protection locked="0"/>
    </xf>
    <xf numFmtId="0" fontId="18" fillId="0" borderId="12" xfId="2" applyFont="1" applyBorder="1" applyAlignment="1" applyProtection="1">
      <alignment horizontal="left" vertical="top" wrapText="1"/>
      <protection locked="0"/>
    </xf>
    <xf numFmtId="0" fontId="3" fillId="0" borderId="0" xfId="0" applyFont="1" applyBorder="1" applyAlignment="1">
      <alignment horizontal="center" vertical="center"/>
    </xf>
    <xf numFmtId="0" fontId="16" fillId="0" borderId="9" xfId="2" applyFont="1" applyBorder="1" applyAlignment="1" applyProtection="1">
      <alignment horizontal="left" vertical="top" wrapText="1"/>
      <protection locked="0"/>
    </xf>
    <xf numFmtId="0" fontId="16" fillId="0" borderId="0" xfId="2" applyFont="1" applyBorder="1" applyAlignment="1" applyProtection="1">
      <alignment horizontal="left" vertical="top" wrapText="1"/>
      <protection locked="0"/>
    </xf>
    <xf numFmtId="0" fontId="16" fillId="0" borderId="10" xfId="2"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1.42</c:v>
                </c:pt>
                <c:pt idx="1">
                  <c:v>0.01</c:v>
                </c:pt>
                <c:pt idx="2">
                  <c:v>0.85</c:v>
                </c:pt>
                <c:pt idx="3">
                  <c:v>0.7</c:v>
                </c:pt>
                <c:pt idx="4">
                  <c:v>0.74</c:v>
                </c:pt>
              </c:numCache>
            </c:numRef>
          </c:val>
          <c:extLst xmlns:c16r2="http://schemas.microsoft.com/office/drawing/2015/06/chart">
            <c:ext xmlns:c16="http://schemas.microsoft.com/office/drawing/2014/chart" uri="{C3380CC4-5D6E-409C-BE32-E72D297353CC}">
              <c16:uniqueId val="{00000000-F02C-4493-8424-BB9F9F230B07}"/>
            </c:ext>
          </c:extLst>
        </c:ser>
        <c:dLbls>
          <c:showLegendKey val="0"/>
          <c:showVal val="0"/>
          <c:showCatName val="0"/>
          <c:showSerName val="0"/>
          <c:showPercent val="0"/>
          <c:showBubbleSize val="0"/>
        </c:dLbls>
        <c:gapWidth val="150"/>
        <c:axId val="33510912"/>
        <c:axId val="33512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0.59</c:v>
                </c:pt>
                <c:pt idx="1">
                  <c:v>0.6</c:v>
                </c:pt>
                <c:pt idx="2">
                  <c:v>0.56000000000000005</c:v>
                </c:pt>
                <c:pt idx="3">
                  <c:v>0.61</c:v>
                </c:pt>
                <c:pt idx="4">
                  <c:v>0.51</c:v>
                </c:pt>
              </c:numCache>
            </c:numRef>
          </c:val>
          <c:smooth val="0"/>
          <c:extLst xmlns:c16r2="http://schemas.microsoft.com/office/drawing/2015/06/chart">
            <c:ext xmlns:c16="http://schemas.microsoft.com/office/drawing/2014/chart" uri="{C3380CC4-5D6E-409C-BE32-E72D297353CC}">
              <c16:uniqueId val="{00000001-F02C-4493-8424-BB9F9F230B07}"/>
            </c:ext>
          </c:extLst>
        </c:ser>
        <c:dLbls>
          <c:showLegendKey val="0"/>
          <c:showVal val="0"/>
          <c:showCatName val="0"/>
          <c:showSerName val="0"/>
          <c:showPercent val="0"/>
          <c:showBubbleSize val="0"/>
        </c:dLbls>
        <c:marker val="1"/>
        <c:smooth val="0"/>
        <c:axId val="33510912"/>
        <c:axId val="33512832"/>
      </c:lineChart>
      <c:dateAx>
        <c:axId val="33510912"/>
        <c:scaling>
          <c:orientation val="minMax"/>
        </c:scaling>
        <c:delete val="1"/>
        <c:axPos val="b"/>
        <c:numFmt formatCode="ge" sourceLinked="1"/>
        <c:majorTickMark val="none"/>
        <c:minorTickMark val="none"/>
        <c:tickLblPos val="none"/>
        <c:crossAx val="33512832"/>
        <c:crosses val="autoZero"/>
        <c:auto val="1"/>
        <c:lblOffset val="100"/>
        <c:baseTimeUnit val="years"/>
      </c:dateAx>
      <c:valAx>
        <c:axId val="33512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510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44.5</c:v>
                </c:pt>
                <c:pt idx="1">
                  <c:v>47.93</c:v>
                </c:pt>
                <c:pt idx="2">
                  <c:v>51.87</c:v>
                </c:pt>
                <c:pt idx="3">
                  <c:v>52.74</c:v>
                </c:pt>
                <c:pt idx="4">
                  <c:v>50.99</c:v>
                </c:pt>
              </c:numCache>
            </c:numRef>
          </c:val>
          <c:extLst xmlns:c16r2="http://schemas.microsoft.com/office/drawing/2015/06/chart">
            <c:ext xmlns:c16="http://schemas.microsoft.com/office/drawing/2014/chart" uri="{C3380CC4-5D6E-409C-BE32-E72D297353CC}">
              <c16:uniqueId val="{00000000-FBE2-4333-8B83-7D7B2659451A}"/>
            </c:ext>
          </c:extLst>
        </c:ser>
        <c:dLbls>
          <c:showLegendKey val="0"/>
          <c:showVal val="0"/>
          <c:showCatName val="0"/>
          <c:showSerName val="0"/>
          <c:showPercent val="0"/>
          <c:showBubbleSize val="0"/>
        </c:dLbls>
        <c:gapWidth val="150"/>
        <c:axId val="87655936"/>
        <c:axId val="87657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59.23</c:v>
                </c:pt>
                <c:pt idx="1">
                  <c:v>58.58</c:v>
                </c:pt>
                <c:pt idx="2">
                  <c:v>58.53</c:v>
                </c:pt>
                <c:pt idx="3">
                  <c:v>59.01</c:v>
                </c:pt>
                <c:pt idx="4">
                  <c:v>60.03</c:v>
                </c:pt>
              </c:numCache>
            </c:numRef>
          </c:val>
          <c:smooth val="0"/>
          <c:extLst xmlns:c16r2="http://schemas.microsoft.com/office/drawing/2015/06/chart">
            <c:ext xmlns:c16="http://schemas.microsoft.com/office/drawing/2014/chart" uri="{C3380CC4-5D6E-409C-BE32-E72D297353CC}">
              <c16:uniqueId val="{00000001-FBE2-4333-8B83-7D7B2659451A}"/>
            </c:ext>
          </c:extLst>
        </c:ser>
        <c:dLbls>
          <c:showLegendKey val="0"/>
          <c:showVal val="0"/>
          <c:showCatName val="0"/>
          <c:showSerName val="0"/>
          <c:showPercent val="0"/>
          <c:showBubbleSize val="0"/>
        </c:dLbls>
        <c:marker val="1"/>
        <c:smooth val="0"/>
        <c:axId val="87655936"/>
        <c:axId val="87657856"/>
      </c:lineChart>
      <c:dateAx>
        <c:axId val="87655936"/>
        <c:scaling>
          <c:orientation val="minMax"/>
        </c:scaling>
        <c:delete val="1"/>
        <c:axPos val="b"/>
        <c:numFmt formatCode="ge" sourceLinked="1"/>
        <c:majorTickMark val="none"/>
        <c:minorTickMark val="none"/>
        <c:tickLblPos val="none"/>
        <c:crossAx val="87657856"/>
        <c:crosses val="autoZero"/>
        <c:auto val="1"/>
        <c:lblOffset val="100"/>
        <c:baseTimeUnit val="years"/>
      </c:dateAx>
      <c:valAx>
        <c:axId val="87657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55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79.91</c:v>
                </c:pt>
                <c:pt idx="1">
                  <c:v>82.04</c:v>
                </c:pt>
                <c:pt idx="2">
                  <c:v>82.43</c:v>
                </c:pt>
                <c:pt idx="3">
                  <c:v>83.79</c:v>
                </c:pt>
                <c:pt idx="4">
                  <c:v>84.51</c:v>
                </c:pt>
              </c:numCache>
            </c:numRef>
          </c:val>
          <c:extLst xmlns:c16r2="http://schemas.microsoft.com/office/drawing/2015/06/chart">
            <c:ext xmlns:c16="http://schemas.microsoft.com/office/drawing/2014/chart" uri="{C3380CC4-5D6E-409C-BE32-E72D297353CC}">
              <c16:uniqueId val="{00000000-BEE9-4E85-9DCE-3B50A35BE7DB}"/>
            </c:ext>
          </c:extLst>
        </c:ser>
        <c:dLbls>
          <c:showLegendKey val="0"/>
          <c:showVal val="0"/>
          <c:showCatName val="0"/>
          <c:showSerName val="0"/>
          <c:showPercent val="0"/>
          <c:showBubbleSize val="0"/>
        </c:dLbls>
        <c:gapWidth val="150"/>
        <c:axId val="87709568"/>
        <c:axId val="8771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85.53</c:v>
                </c:pt>
                <c:pt idx="1">
                  <c:v>85.23</c:v>
                </c:pt>
                <c:pt idx="2">
                  <c:v>85.26</c:v>
                </c:pt>
                <c:pt idx="3">
                  <c:v>85.37</c:v>
                </c:pt>
                <c:pt idx="4">
                  <c:v>84.81</c:v>
                </c:pt>
              </c:numCache>
            </c:numRef>
          </c:val>
          <c:smooth val="0"/>
          <c:extLst xmlns:c16r2="http://schemas.microsoft.com/office/drawing/2015/06/chart">
            <c:ext xmlns:c16="http://schemas.microsoft.com/office/drawing/2014/chart" uri="{C3380CC4-5D6E-409C-BE32-E72D297353CC}">
              <c16:uniqueId val="{00000001-BEE9-4E85-9DCE-3B50A35BE7DB}"/>
            </c:ext>
          </c:extLst>
        </c:ser>
        <c:dLbls>
          <c:showLegendKey val="0"/>
          <c:showVal val="0"/>
          <c:showCatName val="0"/>
          <c:showSerName val="0"/>
          <c:showPercent val="0"/>
          <c:showBubbleSize val="0"/>
        </c:dLbls>
        <c:marker val="1"/>
        <c:smooth val="0"/>
        <c:axId val="87709568"/>
        <c:axId val="87711744"/>
      </c:lineChart>
      <c:dateAx>
        <c:axId val="87709568"/>
        <c:scaling>
          <c:orientation val="minMax"/>
        </c:scaling>
        <c:delete val="1"/>
        <c:axPos val="b"/>
        <c:numFmt formatCode="ge" sourceLinked="1"/>
        <c:majorTickMark val="none"/>
        <c:minorTickMark val="none"/>
        <c:tickLblPos val="none"/>
        <c:crossAx val="87711744"/>
        <c:crosses val="autoZero"/>
        <c:auto val="1"/>
        <c:lblOffset val="100"/>
        <c:baseTimeUnit val="years"/>
      </c:dateAx>
      <c:valAx>
        <c:axId val="8771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70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139.06</c:v>
                </c:pt>
                <c:pt idx="1">
                  <c:v>118.8</c:v>
                </c:pt>
                <c:pt idx="2">
                  <c:v>147.68</c:v>
                </c:pt>
                <c:pt idx="3">
                  <c:v>160.34</c:v>
                </c:pt>
                <c:pt idx="4">
                  <c:v>146.72</c:v>
                </c:pt>
              </c:numCache>
            </c:numRef>
          </c:val>
          <c:extLst xmlns:c16r2="http://schemas.microsoft.com/office/drawing/2015/06/chart">
            <c:ext xmlns:c16="http://schemas.microsoft.com/office/drawing/2014/chart" uri="{C3380CC4-5D6E-409C-BE32-E72D297353CC}">
              <c16:uniqueId val="{00000000-AB8E-4AA1-BAC3-9E281C25D80C}"/>
            </c:ext>
          </c:extLst>
        </c:ser>
        <c:dLbls>
          <c:showLegendKey val="0"/>
          <c:showVal val="0"/>
          <c:showCatName val="0"/>
          <c:showSerName val="0"/>
          <c:showPercent val="0"/>
          <c:showBubbleSize val="0"/>
        </c:dLbls>
        <c:gapWidth val="150"/>
        <c:axId val="33552256"/>
        <c:axId val="87306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106.89</c:v>
                </c:pt>
                <c:pt idx="1">
                  <c:v>109.04</c:v>
                </c:pt>
                <c:pt idx="2">
                  <c:v>109.64</c:v>
                </c:pt>
                <c:pt idx="3">
                  <c:v>110.95</c:v>
                </c:pt>
                <c:pt idx="4">
                  <c:v>110.68</c:v>
                </c:pt>
              </c:numCache>
            </c:numRef>
          </c:val>
          <c:smooth val="0"/>
          <c:extLst xmlns:c16r2="http://schemas.microsoft.com/office/drawing/2015/06/chart">
            <c:ext xmlns:c16="http://schemas.microsoft.com/office/drawing/2014/chart" uri="{C3380CC4-5D6E-409C-BE32-E72D297353CC}">
              <c16:uniqueId val="{00000001-AB8E-4AA1-BAC3-9E281C25D80C}"/>
            </c:ext>
          </c:extLst>
        </c:ser>
        <c:dLbls>
          <c:showLegendKey val="0"/>
          <c:showVal val="0"/>
          <c:showCatName val="0"/>
          <c:showSerName val="0"/>
          <c:showPercent val="0"/>
          <c:showBubbleSize val="0"/>
        </c:dLbls>
        <c:marker val="1"/>
        <c:smooth val="0"/>
        <c:axId val="33552256"/>
        <c:axId val="87306240"/>
      </c:lineChart>
      <c:dateAx>
        <c:axId val="33552256"/>
        <c:scaling>
          <c:orientation val="minMax"/>
        </c:scaling>
        <c:delete val="1"/>
        <c:axPos val="b"/>
        <c:numFmt formatCode="ge" sourceLinked="1"/>
        <c:majorTickMark val="none"/>
        <c:minorTickMark val="none"/>
        <c:tickLblPos val="none"/>
        <c:crossAx val="87306240"/>
        <c:crosses val="autoZero"/>
        <c:auto val="1"/>
        <c:lblOffset val="100"/>
        <c:baseTimeUnit val="years"/>
      </c:dateAx>
      <c:valAx>
        <c:axId val="87306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355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44.89</c:v>
                </c:pt>
                <c:pt idx="1">
                  <c:v>48.53</c:v>
                </c:pt>
                <c:pt idx="2">
                  <c:v>49.39</c:v>
                </c:pt>
                <c:pt idx="3">
                  <c:v>50.58</c:v>
                </c:pt>
                <c:pt idx="4">
                  <c:v>50.57</c:v>
                </c:pt>
              </c:numCache>
            </c:numRef>
          </c:val>
          <c:extLst xmlns:c16r2="http://schemas.microsoft.com/office/drawing/2015/06/chart">
            <c:ext xmlns:c16="http://schemas.microsoft.com/office/drawing/2014/chart" uri="{C3380CC4-5D6E-409C-BE32-E72D297353CC}">
              <c16:uniqueId val="{00000000-5954-4409-BEE3-E7B7DE48B308}"/>
            </c:ext>
          </c:extLst>
        </c:ser>
        <c:dLbls>
          <c:showLegendKey val="0"/>
          <c:showVal val="0"/>
          <c:showCatName val="0"/>
          <c:showSerName val="0"/>
          <c:showPercent val="0"/>
          <c:showBubbleSize val="0"/>
        </c:dLbls>
        <c:gapWidth val="150"/>
        <c:axId val="69941504"/>
        <c:axId val="69943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37.340000000000003</c:v>
                </c:pt>
                <c:pt idx="1">
                  <c:v>44.31</c:v>
                </c:pt>
                <c:pt idx="2">
                  <c:v>45.75</c:v>
                </c:pt>
                <c:pt idx="3">
                  <c:v>46.9</c:v>
                </c:pt>
                <c:pt idx="4">
                  <c:v>47.28</c:v>
                </c:pt>
              </c:numCache>
            </c:numRef>
          </c:val>
          <c:smooth val="0"/>
          <c:extLst xmlns:c16r2="http://schemas.microsoft.com/office/drawing/2015/06/chart">
            <c:ext xmlns:c16="http://schemas.microsoft.com/office/drawing/2014/chart" uri="{C3380CC4-5D6E-409C-BE32-E72D297353CC}">
              <c16:uniqueId val="{00000001-5954-4409-BEE3-E7B7DE48B308}"/>
            </c:ext>
          </c:extLst>
        </c:ser>
        <c:dLbls>
          <c:showLegendKey val="0"/>
          <c:showVal val="0"/>
          <c:showCatName val="0"/>
          <c:showSerName val="0"/>
          <c:showPercent val="0"/>
          <c:showBubbleSize val="0"/>
        </c:dLbls>
        <c:marker val="1"/>
        <c:smooth val="0"/>
        <c:axId val="69941504"/>
        <c:axId val="69943680"/>
      </c:lineChart>
      <c:dateAx>
        <c:axId val="69941504"/>
        <c:scaling>
          <c:orientation val="minMax"/>
        </c:scaling>
        <c:delete val="1"/>
        <c:axPos val="b"/>
        <c:numFmt formatCode="ge" sourceLinked="1"/>
        <c:majorTickMark val="none"/>
        <c:minorTickMark val="none"/>
        <c:tickLblPos val="none"/>
        <c:crossAx val="69943680"/>
        <c:crosses val="autoZero"/>
        <c:auto val="1"/>
        <c:lblOffset val="100"/>
        <c:baseTimeUnit val="years"/>
      </c:dateAx>
      <c:valAx>
        <c:axId val="69943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41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formatCode="#,##0.00;&quot;△&quot;#,##0.00;&quot;-&quot;">
                  <c:v>2.3199999999999998</c:v>
                </c:pt>
                <c:pt idx="3" formatCode="#,##0.00;&quot;△&quot;#,##0.00;&quot;-&quot;">
                  <c:v>2.69</c:v>
                </c:pt>
                <c:pt idx="4" formatCode="#,##0.00;&quot;△&quot;#,##0.00;&quot;-&quot;">
                  <c:v>15.63</c:v>
                </c:pt>
              </c:numCache>
            </c:numRef>
          </c:val>
          <c:extLst xmlns:c16r2="http://schemas.microsoft.com/office/drawing/2015/06/chart">
            <c:ext xmlns:c16="http://schemas.microsoft.com/office/drawing/2014/chart" uri="{C3380CC4-5D6E-409C-BE32-E72D297353CC}">
              <c16:uniqueId val="{00000000-003B-475B-9736-EFD9F18D1729}"/>
            </c:ext>
          </c:extLst>
        </c:ser>
        <c:dLbls>
          <c:showLegendKey val="0"/>
          <c:showVal val="0"/>
          <c:showCatName val="0"/>
          <c:showSerName val="0"/>
          <c:showPercent val="0"/>
          <c:showBubbleSize val="0"/>
        </c:dLbls>
        <c:gapWidth val="150"/>
        <c:axId val="69978752"/>
        <c:axId val="87429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8.39</c:v>
                </c:pt>
                <c:pt idx="1">
                  <c:v>10.09</c:v>
                </c:pt>
                <c:pt idx="2">
                  <c:v>10.54</c:v>
                </c:pt>
                <c:pt idx="3">
                  <c:v>12.03</c:v>
                </c:pt>
                <c:pt idx="4">
                  <c:v>12.19</c:v>
                </c:pt>
              </c:numCache>
            </c:numRef>
          </c:val>
          <c:smooth val="0"/>
          <c:extLst xmlns:c16r2="http://schemas.microsoft.com/office/drawing/2015/06/chart">
            <c:ext xmlns:c16="http://schemas.microsoft.com/office/drawing/2014/chart" uri="{C3380CC4-5D6E-409C-BE32-E72D297353CC}">
              <c16:uniqueId val="{00000001-003B-475B-9736-EFD9F18D1729}"/>
            </c:ext>
          </c:extLst>
        </c:ser>
        <c:dLbls>
          <c:showLegendKey val="0"/>
          <c:showVal val="0"/>
          <c:showCatName val="0"/>
          <c:showSerName val="0"/>
          <c:showPercent val="0"/>
          <c:showBubbleSize val="0"/>
        </c:dLbls>
        <c:marker val="1"/>
        <c:smooth val="0"/>
        <c:axId val="69978752"/>
        <c:axId val="87429888"/>
      </c:lineChart>
      <c:dateAx>
        <c:axId val="69978752"/>
        <c:scaling>
          <c:orientation val="minMax"/>
        </c:scaling>
        <c:delete val="1"/>
        <c:axPos val="b"/>
        <c:numFmt formatCode="ge" sourceLinked="1"/>
        <c:majorTickMark val="none"/>
        <c:minorTickMark val="none"/>
        <c:tickLblPos val="none"/>
        <c:crossAx val="87429888"/>
        <c:crosses val="autoZero"/>
        <c:auto val="1"/>
        <c:lblOffset val="100"/>
        <c:baseTimeUnit val="years"/>
      </c:dateAx>
      <c:valAx>
        <c:axId val="87429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69978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2AB-46E7-A7E6-A5AA33E1F765}"/>
            </c:ext>
          </c:extLst>
        </c:ser>
        <c:dLbls>
          <c:showLegendKey val="0"/>
          <c:showVal val="0"/>
          <c:showCatName val="0"/>
          <c:showSerName val="0"/>
          <c:showPercent val="0"/>
          <c:showBubbleSize val="0"/>
        </c:dLbls>
        <c:gapWidth val="150"/>
        <c:axId val="87463040"/>
        <c:axId val="87464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7.76</c:v>
                </c:pt>
                <c:pt idx="1">
                  <c:v>3.77</c:v>
                </c:pt>
                <c:pt idx="2">
                  <c:v>3.62</c:v>
                </c:pt>
                <c:pt idx="3">
                  <c:v>3.91</c:v>
                </c:pt>
                <c:pt idx="4">
                  <c:v>3.56</c:v>
                </c:pt>
              </c:numCache>
            </c:numRef>
          </c:val>
          <c:smooth val="0"/>
          <c:extLst xmlns:c16r2="http://schemas.microsoft.com/office/drawing/2015/06/chart">
            <c:ext xmlns:c16="http://schemas.microsoft.com/office/drawing/2014/chart" uri="{C3380CC4-5D6E-409C-BE32-E72D297353CC}">
              <c16:uniqueId val="{00000001-72AB-46E7-A7E6-A5AA33E1F765}"/>
            </c:ext>
          </c:extLst>
        </c:ser>
        <c:dLbls>
          <c:showLegendKey val="0"/>
          <c:showVal val="0"/>
          <c:showCatName val="0"/>
          <c:showSerName val="0"/>
          <c:showPercent val="0"/>
          <c:showBubbleSize val="0"/>
        </c:dLbls>
        <c:marker val="1"/>
        <c:smooth val="0"/>
        <c:axId val="87463040"/>
        <c:axId val="87464960"/>
      </c:lineChart>
      <c:dateAx>
        <c:axId val="87463040"/>
        <c:scaling>
          <c:orientation val="minMax"/>
        </c:scaling>
        <c:delete val="1"/>
        <c:axPos val="b"/>
        <c:numFmt formatCode="ge" sourceLinked="1"/>
        <c:majorTickMark val="none"/>
        <c:minorTickMark val="none"/>
        <c:tickLblPos val="none"/>
        <c:crossAx val="87464960"/>
        <c:crosses val="autoZero"/>
        <c:auto val="1"/>
        <c:lblOffset val="100"/>
        <c:baseTimeUnit val="years"/>
      </c:dateAx>
      <c:valAx>
        <c:axId val="87464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746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1096.4100000000001</c:v>
                </c:pt>
                <c:pt idx="1">
                  <c:v>1094.51</c:v>
                </c:pt>
                <c:pt idx="2">
                  <c:v>1153.94</c:v>
                </c:pt>
                <c:pt idx="3">
                  <c:v>1233.46</c:v>
                </c:pt>
                <c:pt idx="4">
                  <c:v>984.55</c:v>
                </c:pt>
              </c:numCache>
            </c:numRef>
          </c:val>
          <c:extLst xmlns:c16r2="http://schemas.microsoft.com/office/drawing/2015/06/chart">
            <c:ext xmlns:c16="http://schemas.microsoft.com/office/drawing/2014/chart" uri="{C3380CC4-5D6E-409C-BE32-E72D297353CC}">
              <c16:uniqueId val="{00000000-5223-4614-8087-4AD73B0A2F94}"/>
            </c:ext>
          </c:extLst>
        </c:ser>
        <c:dLbls>
          <c:showLegendKey val="0"/>
          <c:showVal val="0"/>
          <c:showCatName val="0"/>
          <c:showSerName val="0"/>
          <c:showPercent val="0"/>
          <c:showBubbleSize val="0"/>
        </c:dLbls>
        <c:gapWidth val="150"/>
        <c:axId val="88815488"/>
        <c:axId val="888258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909.68</c:v>
                </c:pt>
                <c:pt idx="1">
                  <c:v>382.09</c:v>
                </c:pt>
                <c:pt idx="2">
                  <c:v>371.31</c:v>
                </c:pt>
                <c:pt idx="3">
                  <c:v>377.63</c:v>
                </c:pt>
                <c:pt idx="4">
                  <c:v>357.34</c:v>
                </c:pt>
              </c:numCache>
            </c:numRef>
          </c:val>
          <c:smooth val="0"/>
          <c:extLst xmlns:c16r2="http://schemas.microsoft.com/office/drawing/2015/06/chart">
            <c:ext xmlns:c16="http://schemas.microsoft.com/office/drawing/2014/chart" uri="{C3380CC4-5D6E-409C-BE32-E72D297353CC}">
              <c16:uniqueId val="{00000001-5223-4614-8087-4AD73B0A2F94}"/>
            </c:ext>
          </c:extLst>
        </c:ser>
        <c:dLbls>
          <c:showLegendKey val="0"/>
          <c:showVal val="0"/>
          <c:showCatName val="0"/>
          <c:showSerName val="0"/>
          <c:showPercent val="0"/>
          <c:showBubbleSize val="0"/>
        </c:dLbls>
        <c:marker val="1"/>
        <c:smooth val="0"/>
        <c:axId val="88815488"/>
        <c:axId val="88825856"/>
      </c:lineChart>
      <c:dateAx>
        <c:axId val="88815488"/>
        <c:scaling>
          <c:orientation val="minMax"/>
        </c:scaling>
        <c:delete val="1"/>
        <c:axPos val="b"/>
        <c:numFmt formatCode="ge" sourceLinked="1"/>
        <c:majorTickMark val="none"/>
        <c:minorTickMark val="none"/>
        <c:tickLblPos val="none"/>
        <c:crossAx val="88825856"/>
        <c:crosses val="autoZero"/>
        <c:auto val="1"/>
        <c:lblOffset val="100"/>
        <c:baseTimeUnit val="years"/>
      </c:dateAx>
      <c:valAx>
        <c:axId val="888258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15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188.77</c:v>
                </c:pt>
                <c:pt idx="1">
                  <c:v>154.08000000000001</c:v>
                </c:pt>
                <c:pt idx="2">
                  <c:v>129.33000000000001</c:v>
                </c:pt>
                <c:pt idx="3">
                  <c:v>115.07</c:v>
                </c:pt>
                <c:pt idx="4">
                  <c:v>111.37</c:v>
                </c:pt>
              </c:numCache>
            </c:numRef>
          </c:val>
          <c:extLst xmlns:c16r2="http://schemas.microsoft.com/office/drawing/2015/06/chart">
            <c:ext xmlns:c16="http://schemas.microsoft.com/office/drawing/2014/chart" uri="{C3380CC4-5D6E-409C-BE32-E72D297353CC}">
              <c16:uniqueId val="{00000000-9444-499F-ABE7-2B052C28682C}"/>
            </c:ext>
          </c:extLst>
        </c:ser>
        <c:dLbls>
          <c:showLegendKey val="0"/>
          <c:showVal val="0"/>
          <c:showCatName val="0"/>
          <c:showSerName val="0"/>
          <c:showPercent val="0"/>
          <c:showBubbleSize val="0"/>
        </c:dLbls>
        <c:gapWidth val="150"/>
        <c:axId val="88860928"/>
        <c:axId val="88863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382.65</c:v>
                </c:pt>
                <c:pt idx="1">
                  <c:v>385.06</c:v>
                </c:pt>
                <c:pt idx="2">
                  <c:v>373.09</c:v>
                </c:pt>
                <c:pt idx="3">
                  <c:v>364.71</c:v>
                </c:pt>
                <c:pt idx="4">
                  <c:v>373.69</c:v>
                </c:pt>
              </c:numCache>
            </c:numRef>
          </c:val>
          <c:smooth val="0"/>
          <c:extLst xmlns:c16r2="http://schemas.microsoft.com/office/drawing/2015/06/chart">
            <c:ext xmlns:c16="http://schemas.microsoft.com/office/drawing/2014/chart" uri="{C3380CC4-5D6E-409C-BE32-E72D297353CC}">
              <c16:uniqueId val="{00000001-9444-499F-ABE7-2B052C28682C}"/>
            </c:ext>
          </c:extLst>
        </c:ser>
        <c:dLbls>
          <c:showLegendKey val="0"/>
          <c:showVal val="0"/>
          <c:showCatName val="0"/>
          <c:showSerName val="0"/>
          <c:showPercent val="0"/>
          <c:showBubbleSize val="0"/>
        </c:dLbls>
        <c:marker val="1"/>
        <c:smooth val="0"/>
        <c:axId val="88860928"/>
        <c:axId val="88863104"/>
      </c:lineChart>
      <c:dateAx>
        <c:axId val="88860928"/>
        <c:scaling>
          <c:orientation val="minMax"/>
        </c:scaling>
        <c:delete val="1"/>
        <c:axPos val="b"/>
        <c:numFmt formatCode="ge" sourceLinked="1"/>
        <c:majorTickMark val="none"/>
        <c:minorTickMark val="none"/>
        <c:tickLblPos val="none"/>
        <c:crossAx val="88863104"/>
        <c:crosses val="autoZero"/>
        <c:auto val="1"/>
        <c:lblOffset val="100"/>
        <c:baseTimeUnit val="years"/>
      </c:dateAx>
      <c:valAx>
        <c:axId val="888631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8860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112.45</c:v>
                </c:pt>
                <c:pt idx="1">
                  <c:v>103.74</c:v>
                </c:pt>
                <c:pt idx="2">
                  <c:v>137.76</c:v>
                </c:pt>
                <c:pt idx="3">
                  <c:v>140.38999999999999</c:v>
                </c:pt>
                <c:pt idx="4">
                  <c:v>132.02000000000001</c:v>
                </c:pt>
              </c:numCache>
            </c:numRef>
          </c:val>
          <c:extLst xmlns:c16r2="http://schemas.microsoft.com/office/drawing/2015/06/chart">
            <c:ext xmlns:c16="http://schemas.microsoft.com/office/drawing/2014/chart" uri="{C3380CC4-5D6E-409C-BE32-E72D297353CC}">
              <c16:uniqueId val="{00000000-5039-47CC-8B3A-BD7EFD8C1315}"/>
            </c:ext>
          </c:extLst>
        </c:ser>
        <c:dLbls>
          <c:showLegendKey val="0"/>
          <c:showVal val="0"/>
          <c:showCatName val="0"/>
          <c:showSerName val="0"/>
          <c:showPercent val="0"/>
          <c:showBubbleSize val="0"/>
        </c:dLbls>
        <c:gapWidth val="150"/>
        <c:axId val="87524480"/>
        <c:axId val="8752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96.1</c:v>
                </c:pt>
                <c:pt idx="1">
                  <c:v>99.07</c:v>
                </c:pt>
                <c:pt idx="2">
                  <c:v>99.99</c:v>
                </c:pt>
                <c:pt idx="3">
                  <c:v>100.65</c:v>
                </c:pt>
                <c:pt idx="4">
                  <c:v>99.87</c:v>
                </c:pt>
              </c:numCache>
            </c:numRef>
          </c:val>
          <c:smooth val="0"/>
          <c:extLst xmlns:c16r2="http://schemas.microsoft.com/office/drawing/2015/06/chart">
            <c:ext xmlns:c16="http://schemas.microsoft.com/office/drawing/2014/chart" uri="{C3380CC4-5D6E-409C-BE32-E72D297353CC}">
              <c16:uniqueId val="{00000001-5039-47CC-8B3A-BD7EFD8C1315}"/>
            </c:ext>
          </c:extLst>
        </c:ser>
        <c:dLbls>
          <c:showLegendKey val="0"/>
          <c:showVal val="0"/>
          <c:showCatName val="0"/>
          <c:showSerName val="0"/>
          <c:showPercent val="0"/>
          <c:showBubbleSize val="0"/>
        </c:dLbls>
        <c:marker val="1"/>
        <c:smooth val="0"/>
        <c:axId val="87524480"/>
        <c:axId val="87526400"/>
      </c:lineChart>
      <c:dateAx>
        <c:axId val="87524480"/>
        <c:scaling>
          <c:orientation val="minMax"/>
        </c:scaling>
        <c:delete val="1"/>
        <c:axPos val="b"/>
        <c:numFmt formatCode="ge" sourceLinked="1"/>
        <c:majorTickMark val="none"/>
        <c:minorTickMark val="none"/>
        <c:tickLblPos val="none"/>
        <c:crossAx val="87526400"/>
        <c:crosses val="autoZero"/>
        <c:auto val="1"/>
        <c:lblOffset val="100"/>
        <c:baseTimeUnit val="years"/>
      </c:dateAx>
      <c:valAx>
        <c:axId val="8752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52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201.68</c:v>
                </c:pt>
                <c:pt idx="1">
                  <c:v>225.12</c:v>
                </c:pt>
                <c:pt idx="2">
                  <c:v>172.38</c:v>
                </c:pt>
                <c:pt idx="3">
                  <c:v>169.65</c:v>
                </c:pt>
                <c:pt idx="4">
                  <c:v>174.08</c:v>
                </c:pt>
              </c:numCache>
            </c:numRef>
          </c:val>
          <c:extLst xmlns:c16r2="http://schemas.microsoft.com/office/drawing/2015/06/chart">
            <c:ext xmlns:c16="http://schemas.microsoft.com/office/drawing/2014/chart" uri="{C3380CC4-5D6E-409C-BE32-E72D297353CC}">
              <c16:uniqueId val="{00000000-11E3-4699-A017-A8BF85B8F2E9}"/>
            </c:ext>
          </c:extLst>
        </c:ser>
        <c:dLbls>
          <c:showLegendKey val="0"/>
          <c:showVal val="0"/>
          <c:showCatName val="0"/>
          <c:showSerName val="0"/>
          <c:showPercent val="0"/>
          <c:showBubbleSize val="0"/>
        </c:dLbls>
        <c:gapWidth val="150"/>
        <c:axId val="87626880"/>
        <c:axId val="87628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178.39</c:v>
                </c:pt>
                <c:pt idx="1">
                  <c:v>173.03</c:v>
                </c:pt>
                <c:pt idx="2">
                  <c:v>171.15</c:v>
                </c:pt>
                <c:pt idx="3">
                  <c:v>170.19</c:v>
                </c:pt>
                <c:pt idx="4">
                  <c:v>171.81</c:v>
                </c:pt>
              </c:numCache>
            </c:numRef>
          </c:val>
          <c:smooth val="0"/>
          <c:extLst xmlns:c16r2="http://schemas.microsoft.com/office/drawing/2015/06/chart">
            <c:ext xmlns:c16="http://schemas.microsoft.com/office/drawing/2014/chart" uri="{C3380CC4-5D6E-409C-BE32-E72D297353CC}">
              <c16:uniqueId val="{00000001-11E3-4699-A017-A8BF85B8F2E9}"/>
            </c:ext>
          </c:extLst>
        </c:ser>
        <c:dLbls>
          <c:showLegendKey val="0"/>
          <c:showVal val="0"/>
          <c:showCatName val="0"/>
          <c:showSerName val="0"/>
          <c:showPercent val="0"/>
          <c:showBubbleSize val="0"/>
        </c:dLbls>
        <c:marker val="1"/>
        <c:smooth val="0"/>
        <c:axId val="87626880"/>
        <c:axId val="87628800"/>
      </c:lineChart>
      <c:dateAx>
        <c:axId val="87626880"/>
        <c:scaling>
          <c:orientation val="minMax"/>
        </c:scaling>
        <c:delete val="1"/>
        <c:axPos val="b"/>
        <c:numFmt formatCode="ge" sourceLinked="1"/>
        <c:majorTickMark val="none"/>
        <c:minorTickMark val="none"/>
        <c:tickLblPos val="none"/>
        <c:crossAx val="87628800"/>
        <c:crosses val="autoZero"/>
        <c:auto val="1"/>
        <c:lblOffset val="100"/>
        <c:baseTimeUnit val="years"/>
      </c:dateAx>
      <c:valAx>
        <c:axId val="87628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7626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view="pageBreakPreview" zoomScale="80" zoomScaleNormal="100" zoomScaleSheetLayoutView="80" workbookViewId="0">
      <selection activeCell="B2" sqref="B2:BZ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86" t="s">
        <v>0</v>
      </c>
      <c r="C2" s="86"/>
      <c r="D2" s="86"/>
      <c r="E2" s="86"/>
      <c r="F2" s="86"/>
      <c r="G2" s="86"/>
      <c r="H2" s="86"/>
      <c r="I2" s="86"/>
      <c r="J2" s="86"/>
      <c r="K2" s="86"/>
      <c r="L2" s="86"/>
      <c r="M2" s="86"/>
      <c r="N2" s="86"/>
      <c r="O2" s="86"/>
      <c r="P2" s="86"/>
      <c r="Q2" s="86"/>
      <c r="R2" s="86"/>
      <c r="S2" s="86"/>
      <c r="T2" s="86"/>
      <c r="U2" s="86"/>
      <c r="V2" s="86"/>
      <c r="W2" s="86"/>
      <c r="X2" s="86"/>
      <c r="Y2" s="86"/>
      <c r="Z2" s="86"/>
      <c r="AA2" s="86"/>
      <c r="AB2" s="86"/>
      <c r="AC2" s="86"/>
      <c r="AD2" s="86"/>
      <c r="AE2" s="86"/>
      <c r="AF2" s="86"/>
      <c r="AG2" s="86"/>
      <c r="AH2" s="86"/>
      <c r="AI2" s="86"/>
      <c r="AJ2" s="86"/>
      <c r="AK2" s="86"/>
      <c r="AL2" s="86"/>
      <c r="AM2" s="86"/>
      <c r="AN2" s="86"/>
      <c r="AO2" s="86"/>
      <c r="AP2" s="86"/>
      <c r="AQ2" s="86"/>
      <c r="AR2" s="86"/>
      <c r="AS2" s="86"/>
      <c r="AT2" s="86"/>
      <c r="AU2" s="86"/>
      <c r="AV2" s="86"/>
      <c r="AW2" s="86"/>
      <c r="AX2" s="86"/>
      <c r="AY2" s="86"/>
      <c r="AZ2" s="86"/>
      <c r="BA2" s="86"/>
      <c r="BB2" s="86"/>
      <c r="BC2" s="86"/>
      <c r="BD2" s="86"/>
      <c r="BE2" s="86"/>
      <c r="BF2" s="86"/>
      <c r="BG2" s="86"/>
      <c r="BH2" s="86"/>
      <c r="BI2" s="86"/>
      <c r="BJ2" s="86"/>
      <c r="BK2" s="86"/>
      <c r="BL2" s="86"/>
      <c r="BM2" s="86"/>
      <c r="BN2" s="86"/>
      <c r="BO2" s="86"/>
      <c r="BP2" s="86"/>
      <c r="BQ2" s="86"/>
      <c r="BR2" s="86"/>
      <c r="BS2" s="86"/>
      <c r="BT2" s="86"/>
      <c r="BU2" s="86"/>
      <c r="BV2" s="86"/>
      <c r="BW2" s="86"/>
      <c r="BX2" s="86"/>
      <c r="BY2" s="86"/>
      <c r="BZ2" s="86"/>
    </row>
    <row r="3" spans="1:78" ht="9.75" customHeight="1">
      <c r="A3" s="2"/>
      <c r="B3" s="86"/>
      <c r="C3" s="86"/>
      <c r="D3" s="86"/>
      <c r="E3" s="86"/>
      <c r="F3" s="86"/>
      <c r="G3" s="86"/>
      <c r="H3" s="86"/>
      <c r="I3" s="86"/>
      <c r="J3" s="86"/>
      <c r="K3" s="86"/>
      <c r="L3" s="86"/>
      <c r="M3" s="86"/>
      <c r="N3" s="86"/>
      <c r="O3" s="86"/>
      <c r="P3" s="86"/>
      <c r="Q3" s="86"/>
      <c r="R3" s="86"/>
      <c r="S3" s="86"/>
      <c r="T3" s="86"/>
      <c r="U3" s="86"/>
      <c r="V3" s="86"/>
      <c r="W3" s="86"/>
      <c r="X3" s="86"/>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row>
    <row r="4" spans="1:78" ht="9.75" customHeight="1">
      <c r="A4" s="2"/>
      <c r="B4" s="86"/>
      <c r="C4" s="86"/>
      <c r="D4" s="86"/>
      <c r="E4" s="86"/>
      <c r="F4" s="86"/>
      <c r="G4" s="86"/>
      <c r="H4" s="86"/>
      <c r="I4" s="86"/>
      <c r="J4" s="86"/>
      <c r="K4" s="86"/>
      <c r="L4" s="86"/>
      <c r="M4" s="86"/>
      <c r="N4" s="86"/>
      <c r="O4" s="86"/>
      <c r="P4" s="86"/>
      <c r="Q4" s="86"/>
      <c r="R4" s="86"/>
      <c r="S4" s="86"/>
      <c r="T4" s="86"/>
      <c r="U4" s="86"/>
      <c r="V4" s="86"/>
      <c r="W4" s="86"/>
      <c r="X4" s="86"/>
      <c r="Y4" s="86"/>
      <c r="Z4" s="86"/>
      <c r="AA4" s="86"/>
      <c r="AB4" s="86"/>
      <c r="AC4" s="86"/>
      <c r="AD4" s="86"/>
      <c r="AE4" s="86"/>
      <c r="AF4" s="86"/>
      <c r="AG4" s="86"/>
      <c r="AH4" s="86"/>
      <c r="AI4" s="86"/>
      <c r="AJ4" s="86"/>
      <c r="AK4" s="86"/>
      <c r="AL4" s="86"/>
      <c r="AM4" s="86"/>
      <c r="AN4" s="86"/>
      <c r="AO4" s="86"/>
      <c r="AP4" s="86"/>
      <c r="AQ4" s="86"/>
      <c r="AR4" s="86"/>
      <c r="AS4" s="86"/>
      <c r="AT4" s="86"/>
      <c r="AU4" s="86"/>
      <c r="AV4" s="86"/>
      <c r="AW4" s="86"/>
      <c r="AX4" s="86"/>
      <c r="AY4" s="86"/>
      <c r="AZ4" s="86"/>
      <c r="BA4" s="86"/>
      <c r="BB4" s="86"/>
      <c r="BC4" s="86"/>
      <c r="BD4" s="86"/>
      <c r="BE4" s="86"/>
      <c r="BF4" s="86"/>
      <c r="BG4" s="86"/>
      <c r="BH4" s="86"/>
      <c r="BI4" s="86"/>
      <c r="BJ4" s="86"/>
      <c r="BK4" s="86"/>
      <c r="BL4" s="86"/>
      <c r="BM4" s="86"/>
      <c r="BN4" s="86"/>
      <c r="BO4" s="86"/>
      <c r="BP4" s="86"/>
      <c r="BQ4" s="86"/>
      <c r="BR4" s="86"/>
      <c r="BS4" s="86"/>
      <c r="BT4" s="86"/>
      <c r="BU4" s="86"/>
      <c r="BV4" s="86"/>
      <c r="BW4" s="86"/>
      <c r="BX4" s="86"/>
      <c r="BY4" s="86"/>
      <c r="BZ4" s="86"/>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87" t="str">
        <f>データ!H6</f>
        <v>福島県　南相馬市</v>
      </c>
      <c r="C6" s="87"/>
      <c r="D6" s="87"/>
      <c r="E6" s="87"/>
      <c r="F6" s="87"/>
      <c r="G6" s="87"/>
      <c r="H6" s="87"/>
      <c r="I6" s="87"/>
      <c r="J6" s="87"/>
      <c r="K6" s="87"/>
      <c r="L6" s="87"/>
      <c r="M6" s="87"/>
      <c r="N6" s="87"/>
      <c r="O6" s="87"/>
      <c r="P6" s="87"/>
      <c r="Q6" s="87"/>
      <c r="R6" s="87"/>
      <c r="S6" s="87"/>
      <c r="T6" s="87"/>
      <c r="U6" s="87"/>
      <c r="V6" s="87"/>
      <c r="W6" s="87"/>
      <c r="X6" s="87"/>
      <c r="Y6" s="87"/>
      <c r="Z6" s="87"/>
      <c r="AA6" s="87"/>
      <c r="AB6" s="87"/>
      <c r="AC6" s="87"/>
      <c r="AD6" s="88"/>
      <c r="AE6" s="88"/>
      <c r="AF6" s="88"/>
      <c r="AG6" s="88"/>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8" t="s">
        <v>1</v>
      </c>
      <c r="C7" s="79"/>
      <c r="D7" s="79"/>
      <c r="E7" s="79"/>
      <c r="F7" s="79"/>
      <c r="G7" s="79"/>
      <c r="H7" s="79"/>
      <c r="I7" s="78" t="s">
        <v>2</v>
      </c>
      <c r="J7" s="79"/>
      <c r="K7" s="79"/>
      <c r="L7" s="79"/>
      <c r="M7" s="79"/>
      <c r="N7" s="79"/>
      <c r="O7" s="80"/>
      <c r="P7" s="81" t="s">
        <v>3</v>
      </c>
      <c r="Q7" s="81"/>
      <c r="R7" s="81"/>
      <c r="S7" s="81"/>
      <c r="T7" s="81"/>
      <c r="U7" s="81"/>
      <c r="V7" s="81"/>
      <c r="W7" s="81" t="s">
        <v>4</v>
      </c>
      <c r="X7" s="81"/>
      <c r="Y7" s="81"/>
      <c r="Z7" s="81"/>
      <c r="AA7" s="81"/>
      <c r="AB7" s="81"/>
      <c r="AC7" s="81"/>
      <c r="AD7" s="81" t="s">
        <v>5</v>
      </c>
      <c r="AE7" s="81"/>
      <c r="AF7" s="81"/>
      <c r="AG7" s="81"/>
      <c r="AH7" s="81"/>
      <c r="AI7" s="81"/>
      <c r="AJ7" s="81"/>
      <c r="AK7" s="4"/>
      <c r="AL7" s="81" t="s">
        <v>6</v>
      </c>
      <c r="AM7" s="81"/>
      <c r="AN7" s="81"/>
      <c r="AO7" s="81"/>
      <c r="AP7" s="81"/>
      <c r="AQ7" s="81"/>
      <c r="AR7" s="81"/>
      <c r="AS7" s="81"/>
      <c r="AT7" s="78" t="s">
        <v>7</v>
      </c>
      <c r="AU7" s="79"/>
      <c r="AV7" s="79"/>
      <c r="AW7" s="79"/>
      <c r="AX7" s="79"/>
      <c r="AY7" s="79"/>
      <c r="AZ7" s="79"/>
      <c r="BA7" s="79"/>
      <c r="BB7" s="81" t="s">
        <v>8</v>
      </c>
      <c r="BC7" s="81"/>
      <c r="BD7" s="81"/>
      <c r="BE7" s="81"/>
      <c r="BF7" s="81"/>
      <c r="BG7" s="81"/>
      <c r="BH7" s="81"/>
      <c r="BI7" s="81"/>
      <c r="BJ7" s="3"/>
      <c r="BK7" s="3"/>
      <c r="BL7" s="5" t="s">
        <v>9</v>
      </c>
      <c r="BM7" s="6"/>
      <c r="BN7" s="6"/>
      <c r="BO7" s="6"/>
      <c r="BP7" s="6"/>
      <c r="BQ7" s="6"/>
      <c r="BR7" s="6"/>
      <c r="BS7" s="6"/>
      <c r="BT7" s="6"/>
      <c r="BU7" s="6"/>
      <c r="BV7" s="6"/>
      <c r="BW7" s="6"/>
      <c r="BX7" s="6"/>
      <c r="BY7" s="7"/>
    </row>
    <row r="8" spans="1:78" ht="18.75" customHeight="1">
      <c r="A8" s="2"/>
      <c r="B8" s="82" t="str">
        <f>データ!$I$6</f>
        <v>法適用</v>
      </c>
      <c r="C8" s="83"/>
      <c r="D8" s="83"/>
      <c r="E8" s="83"/>
      <c r="F8" s="83"/>
      <c r="G8" s="83"/>
      <c r="H8" s="83"/>
      <c r="I8" s="82" t="str">
        <f>データ!$J$6</f>
        <v>水道事業</v>
      </c>
      <c r="J8" s="83"/>
      <c r="K8" s="83"/>
      <c r="L8" s="83"/>
      <c r="M8" s="83"/>
      <c r="N8" s="83"/>
      <c r="O8" s="84"/>
      <c r="P8" s="85" t="str">
        <f>データ!$K$6</f>
        <v>末端給水事業</v>
      </c>
      <c r="Q8" s="85"/>
      <c r="R8" s="85"/>
      <c r="S8" s="85"/>
      <c r="T8" s="85"/>
      <c r="U8" s="85"/>
      <c r="V8" s="85"/>
      <c r="W8" s="85" t="str">
        <f>データ!$L$6</f>
        <v>A5</v>
      </c>
      <c r="X8" s="85"/>
      <c r="Y8" s="85"/>
      <c r="Z8" s="85"/>
      <c r="AA8" s="85"/>
      <c r="AB8" s="85"/>
      <c r="AC8" s="85"/>
      <c r="AD8" s="85" t="str">
        <f>データ!$M$6</f>
        <v>非設置</v>
      </c>
      <c r="AE8" s="85"/>
      <c r="AF8" s="85"/>
      <c r="AG8" s="85"/>
      <c r="AH8" s="85"/>
      <c r="AI8" s="85"/>
      <c r="AJ8" s="85"/>
      <c r="AK8" s="4"/>
      <c r="AL8" s="73">
        <f>データ!$R$6</f>
        <v>61452</v>
      </c>
      <c r="AM8" s="73"/>
      <c r="AN8" s="73"/>
      <c r="AO8" s="73"/>
      <c r="AP8" s="73"/>
      <c r="AQ8" s="73"/>
      <c r="AR8" s="73"/>
      <c r="AS8" s="73"/>
      <c r="AT8" s="69">
        <f>データ!$S$6</f>
        <v>398.58</v>
      </c>
      <c r="AU8" s="70"/>
      <c r="AV8" s="70"/>
      <c r="AW8" s="70"/>
      <c r="AX8" s="70"/>
      <c r="AY8" s="70"/>
      <c r="AZ8" s="70"/>
      <c r="BA8" s="70"/>
      <c r="BB8" s="72">
        <f>データ!$T$6</f>
        <v>154.18</v>
      </c>
      <c r="BC8" s="72"/>
      <c r="BD8" s="72"/>
      <c r="BE8" s="72"/>
      <c r="BF8" s="72"/>
      <c r="BG8" s="72"/>
      <c r="BH8" s="72"/>
      <c r="BI8" s="72"/>
      <c r="BJ8" s="3"/>
      <c r="BK8" s="3"/>
      <c r="BL8" s="76" t="s">
        <v>10</v>
      </c>
      <c r="BM8" s="77"/>
      <c r="BN8" s="8" t="s">
        <v>11</v>
      </c>
      <c r="BO8" s="9"/>
      <c r="BP8" s="9"/>
      <c r="BQ8" s="9"/>
      <c r="BR8" s="9"/>
      <c r="BS8" s="9"/>
      <c r="BT8" s="9"/>
      <c r="BU8" s="9"/>
      <c r="BV8" s="9"/>
      <c r="BW8" s="9"/>
      <c r="BX8" s="9"/>
      <c r="BY8" s="10"/>
    </row>
    <row r="9" spans="1:78" ht="18.75" customHeight="1">
      <c r="A9" s="2"/>
      <c r="B9" s="78" t="s">
        <v>12</v>
      </c>
      <c r="C9" s="79"/>
      <c r="D9" s="79"/>
      <c r="E9" s="79"/>
      <c r="F9" s="79"/>
      <c r="G9" s="79"/>
      <c r="H9" s="79"/>
      <c r="I9" s="78" t="s">
        <v>13</v>
      </c>
      <c r="J9" s="79"/>
      <c r="K9" s="79"/>
      <c r="L9" s="79"/>
      <c r="M9" s="79"/>
      <c r="N9" s="79"/>
      <c r="O9" s="80"/>
      <c r="P9" s="81" t="s">
        <v>14</v>
      </c>
      <c r="Q9" s="81"/>
      <c r="R9" s="81"/>
      <c r="S9" s="81"/>
      <c r="T9" s="81"/>
      <c r="U9" s="81"/>
      <c r="V9" s="81"/>
      <c r="W9" s="81" t="s">
        <v>15</v>
      </c>
      <c r="X9" s="81"/>
      <c r="Y9" s="81"/>
      <c r="Z9" s="81"/>
      <c r="AA9" s="81"/>
      <c r="AB9" s="81"/>
      <c r="AC9" s="81"/>
      <c r="AD9" s="2"/>
      <c r="AE9" s="2"/>
      <c r="AF9" s="2"/>
      <c r="AG9" s="2"/>
      <c r="AH9" s="4"/>
      <c r="AI9" s="4"/>
      <c r="AJ9" s="4"/>
      <c r="AK9" s="4"/>
      <c r="AL9" s="81" t="s">
        <v>16</v>
      </c>
      <c r="AM9" s="81"/>
      <c r="AN9" s="81"/>
      <c r="AO9" s="81"/>
      <c r="AP9" s="81"/>
      <c r="AQ9" s="81"/>
      <c r="AR9" s="81"/>
      <c r="AS9" s="81"/>
      <c r="AT9" s="78" t="s">
        <v>17</v>
      </c>
      <c r="AU9" s="79"/>
      <c r="AV9" s="79"/>
      <c r="AW9" s="79"/>
      <c r="AX9" s="79"/>
      <c r="AY9" s="79"/>
      <c r="AZ9" s="79"/>
      <c r="BA9" s="79"/>
      <c r="BB9" s="81" t="s">
        <v>18</v>
      </c>
      <c r="BC9" s="81"/>
      <c r="BD9" s="81"/>
      <c r="BE9" s="81"/>
      <c r="BF9" s="81"/>
      <c r="BG9" s="81"/>
      <c r="BH9" s="81"/>
      <c r="BI9" s="81"/>
      <c r="BJ9" s="3"/>
      <c r="BK9" s="3"/>
      <c r="BL9" s="67" t="s">
        <v>19</v>
      </c>
      <c r="BM9" s="68"/>
      <c r="BN9" s="11" t="s">
        <v>20</v>
      </c>
      <c r="BO9" s="12"/>
      <c r="BP9" s="12"/>
      <c r="BQ9" s="12"/>
      <c r="BR9" s="12"/>
      <c r="BS9" s="12"/>
      <c r="BT9" s="12"/>
      <c r="BU9" s="12"/>
      <c r="BV9" s="12"/>
      <c r="BW9" s="12"/>
      <c r="BX9" s="12"/>
      <c r="BY9" s="13"/>
    </row>
    <row r="10" spans="1:78" ht="18.75" customHeight="1">
      <c r="A10" s="2"/>
      <c r="B10" s="69" t="str">
        <f>データ!$N$6</f>
        <v>-</v>
      </c>
      <c r="C10" s="70"/>
      <c r="D10" s="70"/>
      <c r="E10" s="70"/>
      <c r="F10" s="70"/>
      <c r="G10" s="70"/>
      <c r="H10" s="70"/>
      <c r="I10" s="69">
        <f>データ!$O$6</f>
        <v>87.51</v>
      </c>
      <c r="J10" s="70"/>
      <c r="K10" s="70"/>
      <c r="L10" s="70"/>
      <c r="M10" s="70"/>
      <c r="N10" s="70"/>
      <c r="O10" s="71"/>
      <c r="P10" s="72">
        <f>データ!$P$6</f>
        <v>77.59</v>
      </c>
      <c r="Q10" s="72"/>
      <c r="R10" s="72"/>
      <c r="S10" s="72"/>
      <c r="T10" s="72"/>
      <c r="U10" s="72"/>
      <c r="V10" s="72"/>
      <c r="W10" s="73">
        <f>データ!$Q$6</f>
        <v>3510</v>
      </c>
      <c r="X10" s="73"/>
      <c r="Y10" s="73"/>
      <c r="Z10" s="73"/>
      <c r="AA10" s="73"/>
      <c r="AB10" s="73"/>
      <c r="AC10" s="73"/>
      <c r="AD10" s="2"/>
      <c r="AE10" s="2"/>
      <c r="AF10" s="2"/>
      <c r="AG10" s="2"/>
      <c r="AH10" s="4"/>
      <c r="AI10" s="4"/>
      <c r="AJ10" s="4"/>
      <c r="AK10" s="4"/>
      <c r="AL10" s="73">
        <f>データ!$U$6</f>
        <v>39107</v>
      </c>
      <c r="AM10" s="73"/>
      <c r="AN10" s="73"/>
      <c r="AO10" s="73"/>
      <c r="AP10" s="73"/>
      <c r="AQ10" s="73"/>
      <c r="AR10" s="73"/>
      <c r="AS10" s="73"/>
      <c r="AT10" s="69">
        <f>データ!$V$6</f>
        <v>104.43</v>
      </c>
      <c r="AU10" s="70"/>
      <c r="AV10" s="70"/>
      <c r="AW10" s="70"/>
      <c r="AX10" s="70"/>
      <c r="AY10" s="70"/>
      <c r="AZ10" s="70"/>
      <c r="BA10" s="70"/>
      <c r="BB10" s="72">
        <f>データ!$W$6</f>
        <v>374.48</v>
      </c>
      <c r="BC10" s="72"/>
      <c r="BD10" s="72"/>
      <c r="BE10" s="72"/>
      <c r="BF10" s="72"/>
      <c r="BG10" s="72"/>
      <c r="BH10" s="72"/>
      <c r="BI10" s="72"/>
      <c r="BJ10" s="2"/>
      <c r="BK10" s="2"/>
      <c r="BL10" s="74" t="s">
        <v>21</v>
      </c>
      <c r="BM10" s="7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43" t="s">
        <v>25</v>
      </c>
      <c r="BM14" s="44"/>
      <c r="BN14" s="44"/>
      <c r="BO14" s="44"/>
      <c r="BP14" s="44"/>
      <c r="BQ14" s="44"/>
      <c r="BR14" s="44"/>
      <c r="BS14" s="44"/>
      <c r="BT14" s="44"/>
      <c r="BU14" s="44"/>
      <c r="BV14" s="44"/>
      <c r="BW14" s="44"/>
      <c r="BX14" s="44"/>
      <c r="BY14" s="44"/>
      <c r="BZ14" s="45"/>
    </row>
    <row r="15" spans="1:78" ht="13.5" customHeight="1">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6"/>
      <c r="BM15" s="47"/>
      <c r="BN15" s="47"/>
      <c r="BO15" s="47"/>
      <c r="BP15" s="47"/>
      <c r="BQ15" s="47"/>
      <c r="BR15" s="47"/>
      <c r="BS15" s="47"/>
      <c r="BT15" s="47"/>
      <c r="BU15" s="47"/>
      <c r="BV15" s="47"/>
      <c r="BW15" s="47"/>
      <c r="BX15" s="47"/>
      <c r="BY15" s="47"/>
      <c r="BZ15" s="48"/>
    </row>
    <row r="16" spans="1:78" ht="13.5" customHeight="1">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6" t="s">
        <v>117</v>
      </c>
      <c r="BM16" s="57"/>
      <c r="BN16" s="57"/>
      <c r="BO16" s="57"/>
      <c r="BP16" s="57"/>
      <c r="BQ16" s="57"/>
      <c r="BR16" s="57"/>
      <c r="BS16" s="57"/>
      <c r="BT16" s="57"/>
      <c r="BU16" s="57"/>
      <c r="BV16" s="57"/>
      <c r="BW16" s="57"/>
      <c r="BX16" s="57"/>
      <c r="BY16" s="57"/>
      <c r="BZ16" s="58"/>
    </row>
    <row r="17" spans="1:78" ht="13.5" customHeight="1">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6"/>
      <c r="BM17" s="57"/>
      <c r="BN17" s="57"/>
      <c r="BO17" s="57"/>
      <c r="BP17" s="57"/>
      <c r="BQ17" s="57"/>
      <c r="BR17" s="57"/>
      <c r="BS17" s="57"/>
      <c r="BT17" s="57"/>
      <c r="BU17" s="57"/>
      <c r="BV17" s="57"/>
      <c r="BW17" s="57"/>
      <c r="BX17" s="57"/>
      <c r="BY17" s="57"/>
      <c r="BZ17" s="58"/>
    </row>
    <row r="18" spans="1:78" ht="13.5" customHeight="1">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6"/>
      <c r="BM18" s="57"/>
      <c r="BN18" s="57"/>
      <c r="BO18" s="57"/>
      <c r="BP18" s="57"/>
      <c r="BQ18" s="57"/>
      <c r="BR18" s="57"/>
      <c r="BS18" s="57"/>
      <c r="BT18" s="57"/>
      <c r="BU18" s="57"/>
      <c r="BV18" s="57"/>
      <c r="BW18" s="57"/>
      <c r="BX18" s="57"/>
      <c r="BY18" s="57"/>
      <c r="BZ18" s="58"/>
    </row>
    <row r="19" spans="1:78" ht="13.5" customHeight="1">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6"/>
      <c r="BM19" s="57"/>
      <c r="BN19" s="57"/>
      <c r="BO19" s="57"/>
      <c r="BP19" s="57"/>
      <c r="BQ19" s="57"/>
      <c r="BR19" s="57"/>
      <c r="BS19" s="57"/>
      <c r="BT19" s="57"/>
      <c r="BU19" s="57"/>
      <c r="BV19" s="57"/>
      <c r="BW19" s="57"/>
      <c r="BX19" s="57"/>
      <c r="BY19" s="57"/>
      <c r="BZ19" s="58"/>
    </row>
    <row r="20" spans="1:78" ht="13.5" customHeight="1">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6"/>
      <c r="BM20" s="57"/>
      <c r="BN20" s="57"/>
      <c r="BO20" s="57"/>
      <c r="BP20" s="57"/>
      <c r="BQ20" s="57"/>
      <c r="BR20" s="57"/>
      <c r="BS20" s="57"/>
      <c r="BT20" s="57"/>
      <c r="BU20" s="57"/>
      <c r="BV20" s="57"/>
      <c r="BW20" s="57"/>
      <c r="BX20" s="57"/>
      <c r="BY20" s="57"/>
      <c r="BZ20" s="58"/>
    </row>
    <row r="21" spans="1:78" ht="13.5" customHeight="1">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6"/>
      <c r="BM21" s="57"/>
      <c r="BN21" s="57"/>
      <c r="BO21" s="57"/>
      <c r="BP21" s="57"/>
      <c r="BQ21" s="57"/>
      <c r="BR21" s="57"/>
      <c r="BS21" s="57"/>
      <c r="BT21" s="57"/>
      <c r="BU21" s="57"/>
      <c r="BV21" s="57"/>
      <c r="BW21" s="57"/>
      <c r="BX21" s="57"/>
      <c r="BY21" s="57"/>
      <c r="BZ21" s="58"/>
    </row>
    <row r="22" spans="1:78" ht="13.5" customHeight="1">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6"/>
      <c r="BM22" s="57"/>
      <c r="BN22" s="57"/>
      <c r="BO22" s="57"/>
      <c r="BP22" s="57"/>
      <c r="BQ22" s="57"/>
      <c r="BR22" s="57"/>
      <c r="BS22" s="57"/>
      <c r="BT22" s="57"/>
      <c r="BU22" s="57"/>
      <c r="BV22" s="57"/>
      <c r="BW22" s="57"/>
      <c r="BX22" s="57"/>
      <c r="BY22" s="57"/>
      <c r="BZ22" s="58"/>
    </row>
    <row r="23" spans="1:78" ht="13.5" customHeight="1">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6"/>
      <c r="BM23" s="57"/>
      <c r="BN23" s="57"/>
      <c r="BO23" s="57"/>
      <c r="BP23" s="57"/>
      <c r="BQ23" s="57"/>
      <c r="BR23" s="57"/>
      <c r="BS23" s="57"/>
      <c r="BT23" s="57"/>
      <c r="BU23" s="57"/>
      <c r="BV23" s="57"/>
      <c r="BW23" s="57"/>
      <c r="BX23" s="57"/>
      <c r="BY23" s="57"/>
      <c r="BZ23" s="58"/>
    </row>
    <row r="24" spans="1:78" ht="13.5" customHeight="1">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6"/>
      <c r="BM24" s="57"/>
      <c r="BN24" s="57"/>
      <c r="BO24" s="57"/>
      <c r="BP24" s="57"/>
      <c r="BQ24" s="57"/>
      <c r="BR24" s="57"/>
      <c r="BS24" s="57"/>
      <c r="BT24" s="57"/>
      <c r="BU24" s="57"/>
      <c r="BV24" s="57"/>
      <c r="BW24" s="57"/>
      <c r="BX24" s="57"/>
      <c r="BY24" s="57"/>
      <c r="BZ24" s="58"/>
    </row>
    <row r="25" spans="1:78" ht="13.5" customHeight="1">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6"/>
      <c r="BM25" s="57"/>
      <c r="BN25" s="57"/>
      <c r="BO25" s="57"/>
      <c r="BP25" s="57"/>
      <c r="BQ25" s="57"/>
      <c r="BR25" s="57"/>
      <c r="BS25" s="57"/>
      <c r="BT25" s="57"/>
      <c r="BU25" s="57"/>
      <c r="BV25" s="57"/>
      <c r="BW25" s="57"/>
      <c r="BX25" s="57"/>
      <c r="BY25" s="57"/>
      <c r="BZ25" s="58"/>
    </row>
    <row r="26" spans="1:78" ht="13.5" customHeight="1">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6"/>
      <c r="BM26" s="57"/>
      <c r="BN26" s="57"/>
      <c r="BO26" s="57"/>
      <c r="BP26" s="57"/>
      <c r="BQ26" s="57"/>
      <c r="BR26" s="57"/>
      <c r="BS26" s="57"/>
      <c r="BT26" s="57"/>
      <c r="BU26" s="57"/>
      <c r="BV26" s="57"/>
      <c r="BW26" s="57"/>
      <c r="BX26" s="57"/>
      <c r="BY26" s="57"/>
      <c r="BZ26" s="58"/>
    </row>
    <row r="27" spans="1:78" ht="13.5" customHeight="1">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6"/>
      <c r="BM27" s="57"/>
      <c r="BN27" s="57"/>
      <c r="BO27" s="57"/>
      <c r="BP27" s="57"/>
      <c r="BQ27" s="57"/>
      <c r="BR27" s="57"/>
      <c r="BS27" s="57"/>
      <c r="BT27" s="57"/>
      <c r="BU27" s="57"/>
      <c r="BV27" s="57"/>
      <c r="BW27" s="57"/>
      <c r="BX27" s="57"/>
      <c r="BY27" s="57"/>
      <c r="BZ27" s="58"/>
    </row>
    <row r="28" spans="1:78" ht="13.5" customHeight="1">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6"/>
      <c r="BM28" s="57"/>
      <c r="BN28" s="57"/>
      <c r="BO28" s="57"/>
      <c r="BP28" s="57"/>
      <c r="BQ28" s="57"/>
      <c r="BR28" s="57"/>
      <c r="BS28" s="57"/>
      <c r="BT28" s="57"/>
      <c r="BU28" s="57"/>
      <c r="BV28" s="57"/>
      <c r="BW28" s="57"/>
      <c r="BX28" s="57"/>
      <c r="BY28" s="57"/>
      <c r="BZ28" s="58"/>
    </row>
    <row r="29" spans="1:78" ht="13.5" customHeight="1">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6"/>
      <c r="BM29" s="57"/>
      <c r="BN29" s="57"/>
      <c r="BO29" s="57"/>
      <c r="BP29" s="57"/>
      <c r="BQ29" s="57"/>
      <c r="BR29" s="57"/>
      <c r="BS29" s="57"/>
      <c r="BT29" s="57"/>
      <c r="BU29" s="57"/>
      <c r="BV29" s="57"/>
      <c r="BW29" s="57"/>
      <c r="BX29" s="57"/>
      <c r="BY29" s="57"/>
      <c r="BZ29" s="58"/>
    </row>
    <row r="30" spans="1:78" ht="13.5" customHeight="1">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6"/>
      <c r="BM30" s="57"/>
      <c r="BN30" s="57"/>
      <c r="BO30" s="57"/>
      <c r="BP30" s="57"/>
      <c r="BQ30" s="57"/>
      <c r="BR30" s="57"/>
      <c r="BS30" s="57"/>
      <c r="BT30" s="57"/>
      <c r="BU30" s="57"/>
      <c r="BV30" s="57"/>
      <c r="BW30" s="57"/>
      <c r="BX30" s="57"/>
      <c r="BY30" s="57"/>
      <c r="BZ30" s="58"/>
    </row>
    <row r="31" spans="1:78" ht="13.5" customHeight="1">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6"/>
      <c r="BM31" s="57"/>
      <c r="BN31" s="57"/>
      <c r="BO31" s="57"/>
      <c r="BP31" s="57"/>
      <c r="BQ31" s="57"/>
      <c r="BR31" s="57"/>
      <c r="BS31" s="57"/>
      <c r="BT31" s="57"/>
      <c r="BU31" s="57"/>
      <c r="BV31" s="57"/>
      <c r="BW31" s="57"/>
      <c r="BX31" s="57"/>
      <c r="BY31" s="57"/>
      <c r="BZ31" s="58"/>
    </row>
    <row r="32" spans="1:78" ht="13.5" customHeight="1">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6"/>
      <c r="BM32" s="57"/>
      <c r="BN32" s="57"/>
      <c r="BO32" s="57"/>
      <c r="BP32" s="57"/>
      <c r="BQ32" s="57"/>
      <c r="BR32" s="57"/>
      <c r="BS32" s="57"/>
      <c r="BT32" s="57"/>
      <c r="BU32" s="57"/>
      <c r="BV32" s="57"/>
      <c r="BW32" s="57"/>
      <c r="BX32" s="57"/>
      <c r="BY32" s="57"/>
      <c r="BZ32" s="58"/>
    </row>
    <row r="33" spans="1:78" ht="13.5" customHeight="1">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6"/>
      <c r="BM33" s="57"/>
      <c r="BN33" s="57"/>
      <c r="BO33" s="57"/>
      <c r="BP33" s="57"/>
      <c r="BQ33" s="57"/>
      <c r="BR33" s="57"/>
      <c r="BS33" s="57"/>
      <c r="BT33" s="57"/>
      <c r="BU33" s="57"/>
      <c r="BV33" s="57"/>
      <c r="BW33" s="57"/>
      <c r="BX33" s="57"/>
      <c r="BY33" s="57"/>
      <c r="BZ33" s="58"/>
    </row>
    <row r="34" spans="1:78" ht="13.5" customHeight="1">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56"/>
      <c r="BM34" s="57"/>
      <c r="BN34" s="57"/>
      <c r="BO34" s="57"/>
      <c r="BP34" s="57"/>
      <c r="BQ34" s="57"/>
      <c r="BR34" s="57"/>
      <c r="BS34" s="57"/>
      <c r="BT34" s="57"/>
      <c r="BU34" s="57"/>
      <c r="BV34" s="57"/>
      <c r="BW34" s="57"/>
      <c r="BX34" s="57"/>
      <c r="BY34" s="57"/>
      <c r="BZ34" s="58"/>
    </row>
    <row r="35" spans="1:78" ht="13.5" customHeight="1">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56"/>
      <c r="BM35" s="57"/>
      <c r="BN35" s="57"/>
      <c r="BO35" s="57"/>
      <c r="BP35" s="57"/>
      <c r="BQ35" s="57"/>
      <c r="BR35" s="57"/>
      <c r="BS35" s="57"/>
      <c r="BT35" s="57"/>
      <c r="BU35" s="57"/>
      <c r="BV35" s="57"/>
      <c r="BW35" s="57"/>
      <c r="BX35" s="57"/>
      <c r="BY35" s="57"/>
      <c r="BZ35" s="58"/>
    </row>
    <row r="36" spans="1:78" ht="13.5" customHeight="1">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6"/>
      <c r="BM36" s="57"/>
      <c r="BN36" s="57"/>
      <c r="BO36" s="57"/>
      <c r="BP36" s="57"/>
      <c r="BQ36" s="57"/>
      <c r="BR36" s="57"/>
      <c r="BS36" s="57"/>
      <c r="BT36" s="57"/>
      <c r="BU36" s="57"/>
      <c r="BV36" s="57"/>
      <c r="BW36" s="57"/>
      <c r="BX36" s="57"/>
      <c r="BY36" s="57"/>
      <c r="BZ36" s="58"/>
    </row>
    <row r="37" spans="1:78" ht="13.5" customHeight="1">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6"/>
      <c r="BM37" s="57"/>
      <c r="BN37" s="57"/>
      <c r="BO37" s="57"/>
      <c r="BP37" s="57"/>
      <c r="BQ37" s="57"/>
      <c r="BR37" s="57"/>
      <c r="BS37" s="57"/>
      <c r="BT37" s="57"/>
      <c r="BU37" s="57"/>
      <c r="BV37" s="57"/>
      <c r="BW37" s="57"/>
      <c r="BX37" s="57"/>
      <c r="BY37" s="57"/>
      <c r="BZ37" s="58"/>
    </row>
    <row r="38" spans="1:78" ht="13.5" customHeight="1">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6"/>
      <c r="BM38" s="57"/>
      <c r="BN38" s="57"/>
      <c r="BO38" s="57"/>
      <c r="BP38" s="57"/>
      <c r="BQ38" s="57"/>
      <c r="BR38" s="57"/>
      <c r="BS38" s="57"/>
      <c r="BT38" s="57"/>
      <c r="BU38" s="57"/>
      <c r="BV38" s="57"/>
      <c r="BW38" s="57"/>
      <c r="BX38" s="57"/>
      <c r="BY38" s="57"/>
      <c r="BZ38" s="58"/>
    </row>
    <row r="39" spans="1:78" ht="13.5" customHeight="1">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6"/>
      <c r="BM39" s="57"/>
      <c r="BN39" s="57"/>
      <c r="BO39" s="57"/>
      <c r="BP39" s="57"/>
      <c r="BQ39" s="57"/>
      <c r="BR39" s="57"/>
      <c r="BS39" s="57"/>
      <c r="BT39" s="57"/>
      <c r="BU39" s="57"/>
      <c r="BV39" s="57"/>
      <c r="BW39" s="57"/>
      <c r="BX39" s="57"/>
      <c r="BY39" s="57"/>
      <c r="BZ39" s="58"/>
    </row>
    <row r="40" spans="1:78" ht="13.5" customHeight="1">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6"/>
      <c r="BM40" s="57"/>
      <c r="BN40" s="57"/>
      <c r="BO40" s="57"/>
      <c r="BP40" s="57"/>
      <c r="BQ40" s="57"/>
      <c r="BR40" s="57"/>
      <c r="BS40" s="57"/>
      <c r="BT40" s="57"/>
      <c r="BU40" s="57"/>
      <c r="BV40" s="57"/>
      <c r="BW40" s="57"/>
      <c r="BX40" s="57"/>
      <c r="BY40" s="57"/>
      <c r="BZ40" s="58"/>
    </row>
    <row r="41" spans="1:78" ht="13.5" customHeight="1">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6"/>
      <c r="BM41" s="57"/>
      <c r="BN41" s="57"/>
      <c r="BO41" s="57"/>
      <c r="BP41" s="57"/>
      <c r="BQ41" s="57"/>
      <c r="BR41" s="57"/>
      <c r="BS41" s="57"/>
      <c r="BT41" s="57"/>
      <c r="BU41" s="57"/>
      <c r="BV41" s="57"/>
      <c r="BW41" s="57"/>
      <c r="BX41" s="57"/>
      <c r="BY41" s="57"/>
      <c r="BZ41" s="58"/>
    </row>
    <row r="42" spans="1:78" ht="13.5" customHeight="1">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6"/>
      <c r="BM42" s="57"/>
      <c r="BN42" s="57"/>
      <c r="BO42" s="57"/>
      <c r="BP42" s="57"/>
      <c r="BQ42" s="57"/>
      <c r="BR42" s="57"/>
      <c r="BS42" s="57"/>
      <c r="BT42" s="57"/>
      <c r="BU42" s="57"/>
      <c r="BV42" s="57"/>
      <c r="BW42" s="57"/>
      <c r="BX42" s="57"/>
      <c r="BY42" s="57"/>
      <c r="BZ42" s="58"/>
    </row>
    <row r="43" spans="1:78" ht="13.5" customHeight="1">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6"/>
      <c r="BM43" s="57"/>
      <c r="BN43" s="57"/>
      <c r="BO43" s="57"/>
      <c r="BP43" s="57"/>
      <c r="BQ43" s="57"/>
      <c r="BR43" s="57"/>
      <c r="BS43" s="57"/>
      <c r="BT43" s="57"/>
      <c r="BU43" s="57"/>
      <c r="BV43" s="57"/>
      <c r="BW43" s="57"/>
      <c r="BX43" s="57"/>
      <c r="BY43" s="57"/>
      <c r="BZ43" s="58"/>
    </row>
    <row r="44" spans="1:78" ht="13.5" customHeight="1">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6"/>
      <c r="BM44" s="57"/>
      <c r="BN44" s="57"/>
      <c r="BO44" s="57"/>
      <c r="BP44" s="57"/>
      <c r="BQ44" s="57"/>
      <c r="BR44" s="57"/>
      <c r="BS44" s="57"/>
      <c r="BT44" s="57"/>
      <c r="BU44" s="57"/>
      <c r="BV44" s="57"/>
      <c r="BW44" s="57"/>
      <c r="BX44" s="57"/>
      <c r="BY44" s="57"/>
      <c r="BZ44" s="58"/>
    </row>
    <row r="45" spans="1:78" ht="13.5" customHeight="1">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6" t="s">
        <v>118</v>
      </c>
      <c r="BM47" s="57"/>
      <c r="BN47" s="57"/>
      <c r="BO47" s="57"/>
      <c r="BP47" s="57"/>
      <c r="BQ47" s="57"/>
      <c r="BR47" s="57"/>
      <c r="BS47" s="57"/>
      <c r="BT47" s="57"/>
      <c r="BU47" s="57"/>
      <c r="BV47" s="57"/>
      <c r="BW47" s="57"/>
      <c r="BX47" s="57"/>
      <c r="BY47" s="57"/>
      <c r="BZ47" s="58"/>
    </row>
    <row r="48" spans="1:78" ht="13.5" customHeight="1">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6"/>
      <c r="BM48" s="57"/>
      <c r="BN48" s="57"/>
      <c r="BO48" s="57"/>
      <c r="BP48" s="57"/>
      <c r="BQ48" s="57"/>
      <c r="BR48" s="57"/>
      <c r="BS48" s="57"/>
      <c r="BT48" s="57"/>
      <c r="BU48" s="57"/>
      <c r="BV48" s="57"/>
      <c r="BW48" s="57"/>
      <c r="BX48" s="57"/>
      <c r="BY48" s="57"/>
      <c r="BZ48" s="58"/>
    </row>
    <row r="49" spans="1:78" ht="13.5" customHeight="1">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6"/>
      <c r="BM49" s="57"/>
      <c r="BN49" s="57"/>
      <c r="BO49" s="57"/>
      <c r="BP49" s="57"/>
      <c r="BQ49" s="57"/>
      <c r="BR49" s="57"/>
      <c r="BS49" s="57"/>
      <c r="BT49" s="57"/>
      <c r="BU49" s="57"/>
      <c r="BV49" s="57"/>
      <c r="BW49" s="57"/>
      <c r="BX49" s="57"/>
      <c r="BY49" s="57"/>
      <c r="BZ49" s="58"/>
    </row>
    <row r="50" spans="1:78" ht="13.5" customHeight="1">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6"/>
      <c r="BM50" s="57"/>
      <c r="BN50" s="57"/>
      <c r="BO50" s="57"/>
      <c r="BP50" s="57"/>
      <c r="BQ50" s="57"/>
      <c r="BR50" s="57"/>
      <c r="BS50" s="57"/>
      <c r="BT50" s="57"/>
      <c r="BU50" s="57"/>
      <c r="BV50" s="57"/>
      <c r="BW50" s="57"/>
      <c r="BX50" s="57"/>
      <c r="BY50" s="57"/>
      <c r="BZ50" s="58"/>
    </row>
    <row r="51" spans="1:78" ht="13.5" customHeight="1">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6"/>
      <c r="BM51" s="57"/>
      <c r="BN51" s="57"/>
      <c r="BO51" s="57"/>
      <c r="BP51" s="57"/>
      <c r="BQ51" s="57"/>
      <c r="BR51" s="57"/>
      <c r="BS51" s="57"/>
      <c r="BT51" s="57"/>
      <c r="BU51" s="57"/>
      <c r="BV51" s="57"/>
      <c r="BW51" s="57"/>
      <c r="BX51" s="57"/>
      <c r="BY51" s="57"/>
      <c r="BZ51" s="58"/>
    </row>
    <row r="52" spans="1:78" ht="13.5" customHeight="1">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6"/>
      <c r="BM52" s="57"/>
      <c r="BN52" s="57"/>
      <c r="BO52" s="57"/>
      <c r="BP52" s="57"/>
      <c r="BQ52" s="57"/>
      <c r="BR52" s="57"/>
      <c r="BS52" s="57"/>
      <c r="BT52" s="57"/>
      <c r="BU52" s="57"/>
      <c r="BV52" s="57"/>
      <c r="BW52" s="57"/>
      <c r="BX52" s="57"/>
      <c r="BY52" s="57"/>
      <c r="BZ52" s="58"/>
    </row>
    <row r="53" spans="1:78" ht="13.5" customHeight="1">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6"/>
      <c r="BM53" s="57"/>
      <c r="BN53" s="57"/>
      <c r="BO53" s="57"/>
      <c r="BP53" s="57"/>
      <c r="BQ53" s="57"/>
      <c r="BR53" s="57"/>
      <c r="BS53" s="57"/>
      <c r="BT53" s="57"/>
      <c r="BU53" s="57"/>
      <c r="BV53" s="57"/>
      <c r="BW53" s="57"/>
      <c r="BX53" s="57"/>
      <c r="BY53" s="57"/>
      <c r="BZ53" s="58"/>
    </row>
    <row r="54" spans="1:78" ht="13.5" customHeight="1">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6"/>
      <c r="BM54" s="57"/>
      <c r="BN54" s="57"/>
      <c r="BO54" s="57"/>
      <c r="BP54" s="57"/>
      <c r="BQ54" s="57"/>
      <c r="BR54" s="57"/>
      <c r="BS54" s="57"/>
      <c r="BT54" s="57"/>
      <c r="BU54" s="57"/>
      <c r="BV54" s="57"/>
      <c r="BW54" s="57"/>
      <c r="BX54" s="57"/>
      <c r="BY54" s="57"/>
      <c r="BZ54" s="58"/>
    </row>
    <row r="55" spans="1:78" ht="13.5" customHeight="1">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6"/>
      <c r="BM55" s="57"/>
      <c r="BN55" s="57"/>
      <c r="BO55" s="57"/>
      <c r="BP55" s="57"/>
      <c r="BQ55" s="57"/>
      <c r="BR55" s="57"/>
      <c r="BS55" s="57"/>
      <c r="BT55" s="57"/>
      <c r="BU55" s="57"/>
      <c r="BV55" s="57"/>
      <c r="BW55" s="57"/>
      <c r="BX55" s="57"/>
      <c r="BY55" s="57"/>
      <c r="BZ55" s="58"/>
    </row>
    <row r="56" spans="1:78" ht="13.5" customHeight="1">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56"/>
      <c r="BM56" s="57"/>
      <c r="BN56" s="57"/>
      <c r="BO56" s="57"/>
      <c r="BP56" s="57"/>
      <c r="BQ56" s="57"/>
      <c r="BR56" s="57"/>
      <c r="BS56" s="57"/>
      <c r="BT56" s="57"/>
      <c r="BU56" s="57"/>
      <c r="BV56" s="57"/>
      <c r="BW56" s="57"/>
      <c r="BX56" s="57"/>
      <c r="BY56" s="57"/>
      <c r="BZ56" s="58"/>
    </row>
    <row r="57" spans="1:78" ht="13.5" customHeight="1">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56"/>
      <c r="BM57" s="57"/>
      <c r="BN57" s="57"/>
      <c r="BO57" s="57"/>
      <c r="BP57" s="57"/>
      <c r="BQ57" s="57"/>
      <c r="BR57" s="57"/>
      <c r="BS57" s="57"/>
      <c r="BT57" s="57"/>
      <c r="BU57" s="57"/>
      <c r="BV57" s="57"/>
      <c r="BW57" s="57"/>
      <c r="BX57" s="57"/>
      <c r="BY57" s="57"/>
      <c r="BZ57" s="58"/>
    </row>
    <row r="58" spans="1:78" ht="13.5" customHeight="1">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6"/>
      <c r="BM58" s="57"/>
      <c r="BN58" s="57"/>
      <c r="BO58" s="57"/>
      <c r="BP58" s="57"/>
      <c r="BQ58" s="57"/>
      <c r="BR58" s="57"/>
      <c r="BS58" s="57"/>
      <c r="BT58" s="57"/>
      <c r="BU58" s="57"/>
      <c r="BV58" s="57"/>
      <c r="BW58" s="57"/>
      <c r="BX58" s="57"/>
      <c r="BY58" s="57"/>
      <c r="BZ58" s="5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6"/>
      <c r="BM59" s="57"/>
      <c r="BN59" s="57"/>
      <c r="BO59" s="57"/>
      <c r="BP59" s="57"/>
      <c r="BQ59" s="57"/>
      <c r="BR59" s="57"/>
      <c r="BS59" s="57"/>
      <c r="BT59" s="57"/>
      <c r="BU59" s="57"/>
      <c r="BV59" s="57"/>
      <c r="BW59" s="57"/>
      <c r="BX59" s="57"/>
      <c r="BY59" s="57"/>
      <c r="BZ59" s="58"/>
    </row>
    <row r="60" spans="1:78" ht="13.5" customHeight="1">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6"/>
      <c r="BM60" s="57"/>
      <c r="BN60" s="57"/>
      <c r="BO60" s="57"/>
      <c r="BP60" s="57"/>
      <c r="BQ60" s="57"/>
      <c r="BR60" s="57"/>
      <c r="BS60" s="57"/>
      <c r="BT60" s="57"/>
      <c r="BU60" s="57"/>
      <c r="BV60" s="57"/>
      <c r="BW60" s="57"/>
      <c r="BX60" s="57"/>
      <c r="BY60" s="57"/>
      <c r="BZ60" s="58"/>
    </row>
    <row r="61" spans="1:78" ht="13.5" customHeight="1">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6"/>
      <c r="BM61" s="57"/>
      <c r="BN61" s="57"/>
      <c r="BO61" s="57"/>
      <c r="BP61" s="57"/>
      <c r="BQ61" s="57"/>
      <c r="BR61" s="57"/>
      <c r="BS61" s="57"/>
      <c r="BT61" s="57"/>
      <c r="BU61" s="57"/>
      <c r="BV61" s="57"/>
      <c r="BW61" s="57"/>
      <c r="BX61" s="57"/>
      <c r="BY61" s="57"/>
      <c r="BZ61" s="58"/>
    </row>
    <row r="62" spans="1:78" ht="13.5" customHeight="1">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6"/>
      <c r="BM62" s="57"/>
      <c r="BN62" s="57"/>
      <c r="BO62" s="57"/>
      <c r="BP62" s="57"/>
      <c r="BQ62" s="57"/>
      <c r="BR62" s="57"/>
      <c r="BS62" s="57"/>
      <c r="BT62" s="57"/>
      <c r="BU62" s="57"/>
      <c r="BV62" s="57"/>
      <c r="BW62" s="57"/>
      <c r="BX62" s="57"/>
      <c r="BY62" s="57"/>
      <c r="BZ62" s="58"/>
    </row>
    <row r="63" spans="1:78" ht="13.5" customHeight="1">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6"/>
      <c r="BM63" s="57"/>
      <c r="BN63" s="57"/>
      <c r="BO63" s="57"/>
      <c r="BP63" s="57"/>
      <c r="BQ63" s="57"/>
      <c r="BR63" s="57"/>
      <c r="BS63" s="57"/>
      <c r="BT63" s="57"/>
      <c r="BU63" s="57"/>
      <c r="BV63" s="57"/>
      <c r="BW63" s="57"/>
      <c r="BX63" s="57"/>
      <c r="BY63" s="57"/>
      <c r="BZ63" s="58"/>
    </row>
    <row r="64" spans="1:78" ht="13.5" customHeight="1">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119</v>
      </c>
      <c r="BM66" s="50"/>
      <c r="BN66" s="50"/>
      <c r="BO66" s="50"/>
      <c r="BP66" s="50"/>
      <c r="BQ66" s="50"/>
      <c r="BR66" s="50"/>
      <c r="BS66" s="50"/>
      <c r="BT66" s="50"/>
      <c r="BU66" s="50"/>
      <c r="BV66" s="50"/>
      <c r="BW66" s="50"/>
      <c r="BX66" s="50"/>
      <c r="BY66" s="50"/>
      <c r="BZ66" s="51"/>
    </row>
    <row r="67" spans="1:78" ht="13.5" customHeight="1">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c r="C83" s="25" t="s">
        <v>40</v>
      </c>
    </row>
    <row r="84" spans="1:78" hidden="1">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S+A5QAkvhI4v5HD70UiJtrJ/5NmcAXo9Np8WKMAR2cmfJ60VI0IEvKBw+vzI0hMnef+dwOMkZZXMMRtcuKbIkA==" saltValue="h/3912/kjawFHJQGSJhnTg=="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4" width="11.875" customWidth="1"/>
  </cols>
  <sheetData>
    <row r="1" spans="1:144">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c r="A3" s="28" t="s">
        <v>55</v>
      </c>
      <c r="B3" s="29" t="s">
        <v>56</v>
      </c>
      <c r="C3" s="29" t="s">
        <v>57</v>
      </c>
      <c r="D3" s="29" t="s">
        <v>58</v>
      </c>
      <c r="E3" s="29" t="s">
        <v>59</v>
      </c>
      <c r="F3" s="29" t="s">
        <v>60</v>
      </c>
      <c r="G3" s="29" t="s">
        <v>61</v>
      </c>
      <c r="H3" s="90" t="s">
        <v>62</v>
      </c>
      <c r="I3" s="91"/>
      <c r="J3" s="91"/>
      <c r="K3" s="91"/>
      <c r="L3" s="91"/>
      <c r="M3" s="91"/>
      <c r="N3" s="91"/>
      <c r="O3" s="91"/>
      <c r="P3" s="91"/>
      <c r="Q3" s="91"/>
      <c r="R3" s="91"/>
      <c r="S3" s="91"/>
      <c r="T3" s="91"/>
      <c r="U3" s="91"/>
      <c r="V3" s="91"/>
      <c r="W3" s="92"/>
      <c r="X3" s="96" t="s">
        <v>63</v>
      </c>
      <c r="Y3" s="89"/>
      <c r="Z3" s="89"/>
      <c r="AA3" s="89"/>
      <c r="AB3" s="89"/>
      <c r="AC3" s="89"/>
      <c r="AD3" s="89"/>
      <c r="AE3" s="89"/>
      <c r="AF3" s="89"/>
      <c r="AG3" s="89"/>
      <c r="AH3" s="89"/>
      <c r="AI3" s="89"/>
      <c r="AJ3" s="89"/>
      <c r="AK3" s="89"/>
      <c r="AL3" s="89"/>
      <c r="AM3" s="89"/>
      <c r="AN3" s="89"/>
      <c r="AO3" s="89"/>
      <c r="AP3" s="89"/>
      <c r="AQ3" s="89"/>
      <c r="AR3" s="89"/>
      <c r="AS3" s="89"/>
      <c r="AT3" s="89"/>
      <c r="AU3" s="89"/>
      <c r="AV3" s="89"/>
      <c r="AW3" s="89"/>
      <c r="AX3" s="89"/>
      <c r="AY3" s="89"/>
      <c r="AZ3" s="89"/>
      <c r="BA3" s="89"/>
      <c r="BB3" s="89"/>
      <c r="BC3" s="89"/>
      <c r="BD3" s="89"/>
      <c r="BE3" s="89"/>
      <c r="BF3" s="89"/>
      <c r="BG3" s="89"/>
      <c r="BH3" s="89"/>
      <c r="BI3" s="89"/>
      <c r="BJ3" s="89"/>
      <c r="BK3" s="89"/>
      <c r="BL3" s="89"/>
      <c r="BM3" s="89"/>
      <c r="BN3" s="89"/>
      <c r="BO3" s="89"/>
      <c r="BP3" s="89"/>
      <c r="BQ3" s="89"/>
      <c r="BR3" s="89"/>
      <c r="BS3" s="89"/>
      <c r="BT3" s="89"/>
      <c r="BU3" s="89"/>
      <c r="BV3" s="89"/>
      <c r="BW3" s="89"/>
      <c r="BX3" s="89"/>
      <c r="BY3" s="89"/>
      <c r="BZ3" s="89"/>
      <c r="CA3" s="89"/>
      <c r="CB3" s="89"/>
      <c r="CC3" s="89"/>
      <c r="CD3" s="89"/>
      <c r="CE3" s="89"/>
      <c r="CF3" s="89"/>
      <c r="CG3" s="89"/>
      <c r="CH3" s="89"/>
      <c r="CI3" s="89"/>
      <c r="CJ3" s="89"/>
      <c r="CK3" s="89"/>
      <c r="CL3" s="89"/>
      <c r="CM3" s="89"/>
      <c r="CN3" s="89"/>
      <c r="CO3" s="89"/>
      <c r="CP3" s="89"/>
      <c r="CQ3" s="89"/>
      <c r="CR3" s="89"/>
      <c r="CS3" s="89"/>
      <c r="CT3" s="89"/>
      <c r="CU3" s="89"/>
      <c r="CV3" s="89"/>
      <c r="CW3" s="89"/>
      <c r="CX3" s="89"/>
      <c r="CY3" s="89"/>
      <c r="CZ3" s="89"/>
      <c r="DA3" s="89"/>
      <c r="DB3" s="89"/>
      <c r="DC3" s="89"/>
      <c r="DD3" s="89"/>
      <c r="DE3" s="89"/>
      <c r="DF3" s="89"/>
      <c r="DG3" s="89"/>
      <c r="DH3" s="89" t="s">
        <v>64</v>
      </c>
      <c r="DI3" s="89"/>
      <c r="DJ3" s="89"/>
      <c r="DK3" s="89"/>
      <c r="DL3" s="89"/>
      <c r="DM3" s="89"/>
      <c r="DN3" s="89"/>
      <c r="DO3" s="89"/>
      <c r="DP3" s="89"/>
      <c r="DQ3" s="89"/>
      <c r="DR3" s="89"/>
      <c r="DS3" s="89"/>
      <c r="DT3" s="89"/>
      <c r="DU3" s="89"/>
      <c r="DV3" s="89"/>
      <c r="DW3" s="89"/>
      <c r="DX3" s="89"/>
      <c r="DY3" s="89"/>
      <c r="DZ3" s="89"/>
      <c r="EA3" s="89"/>
      <c r="EB3" s="89"/>
      <c r="EC3" s="89"/>
      <c r="ED3" s="89"/>
      <c r="EE3" s="89"/>
      <c r="EF3" s="89"/>
      <c r="EG3" s="89"/>
      <c r="EH3" s="89"/>
      <c r="EI3" s="89"/>
      <c r="EJ3" s="89"/>
      <c r="EK3" s="89"/>
      <c r="EL3" s="89"/>
      <c r="EM3" s="89"/>
      <c r="EN3" s="89"/>
    </row>
    <row r="4" spans="1:144">
      <c r="A4" s="28" t="s">
        <v>65</v>
      </c>
      <c r="B4" s="30"/>
      <c r="C4" s="30"/>
      <c r="D4" s="30"/>
      <c r="E4" s="30"/>
      <c r="F4" s="30"/>
      <c r="G4" s="30"/>
      <c r="H4" s="93"/>
      <c r="I4" s="94"/>
      <c r="J4" s="94"/>
      <c r="K4" s="94"/>
      <c r="L4" s="94"/>
      <c r="M4" s="94"/>
      <c r="N4" s="94"/>
      <c r="O4" s="94"/>
      <c r="P4" s="94"/>
      <c r="Q4" s="94"/>
      <c r="R4" s="94"/>
      <c r="S4" s="94"/>
      <c r="T4" s="94"/>
      <c r="U4" s="94"/>
      <c r="V4" s="94"/>
      <c r="W4" s="95"/>
      <c r="X4" s="89" t="s">
        <v>66</v>
      </c>
      <c r="Y4" s="89"/>
      <c r="Z4" s="89"/>
      <c r="AA4" s="89"/>
      <c r="AB4" s="89"/>
      <c r="AC4" s="89"/>
      <c r="AD4" s="89"/>
      <c r="AE4" s="89"/>
      <c r="AF4" s="89"/>
      <c r="AG4" s="89"/>
      <c r="AH4" s="89"/>
      <c r="AI4" s="89" t="s">
        <v>67</v>
      </c>
      <c r="AJ4" s="89"/>
      <c r="AK4" s="89"/>
      <c r="AL4" s="89"/>
      <c r="AM4" s="89"/>
      <c r="AN4" s="89"/>
      <c r="AO4" s="89"/>
      <c r="AP4" s="89"/>
      <c r="AQ4" s="89"/>
      <c r="AR4" s="89"/>
      <c r="AS4" s="89"/>
      <c r="AT4" s="89" t="s">
        <v>68</v>
      </c>
      <c r="AU4" s="89"/>
      <c r="AV4" s="89"/>
      <c r="AW4" s="89"/>
      <c r="AX4" s="89"/>
      <c r="AY4" s="89"/>
      <c r="AZ4" s="89"/>
      <c r="BA4" s="89"/>
      <c r="BB4" s="89"/>
      <c r="BC4" s="89"/>
      <c r="BD4" s="89"/>
      <c r="BE4" s="89" t="s">
        <v>69</v>
      </c>
      <c r="BF4" s="89"/>
      <c r="BG4" s="89"/>
      <c r="BH4" s="89"/>
      <c r="BI4" s="89"/>
      <c r="BJ4" s="89"/>
      <c r="BK4" s="89"/>
      <c r="BL4" s="89"/>
      <c r="BM4" s="89"/>
      <c r="BN4" s="89"/>
      <c r="BO4" s="89"/>
      <c r="BP4" s="89" t="s">
        <v>70</v>
      </c>
      <c r="BQ4" s="89"/>
      <c r="BR4" s="89"/>
      <c r="BS4" s="89"/>
      <c r="BT4" s="89"/>
      <c r="BU4" s="89"/>
      <c r="BV4" s="89"/>
      <c r="BW4" s="89"/>
      <c r="BX4" s="89"/>
      <c r="BY4" s="89"/>
      <c r="BZ4" s="89"/>
      <c r="CA4" s="89" t="s">
        <v>71</v>
      </c>
      <c r="CB4" s="89"/>
      <c r="CC4" s="89"/>
      <c r="CD4" s="89"/>
      <c r="CE4" s="89"/>
      <c r="CF4" s="89"/>
      <c r="CG4" s="89"/>
      <c r="CH4" s="89"/>
      <c r="CI4" s="89"/>
      <c r="CJ4" s="89"/>
      <c r="CK4" s="89"/>
      <c r="CL4" s="89" t="s">
        <v>72</v>
      </c>
      <c r="CM4" s="89"/>
      <c r="CN4" s="89"/>
      <c r="CO4" s="89"/>
      <c r="CP4" s="89"/>
      <c r="CQ4" s="89"/>
      <c r="CR4" s="89"/>
      <c r="CS4" s="89"/>
      <c r="CT4" s="89"/>
      <c r="CU4" s="89"/>
      <c r="CV4" s="89"/>
      <c r="CW4" s="89" t="s">
        <v>73</v>
      </c>
      <c r="CX4" s="89"/>
      <c r="CY4" s="89"/>
      <c r="CZ4" s="89"/>
      <c r="DA4" s="89"/>
      <c r="DB4" s="89"/>
      <c r="DC4" s="89"/>
      <c r="DD4" s="89"/>
      <c r="DE4" s="89"/>
      <c r="DF4" s="89"/>
      <c r="DG4" s="89"/>
      <c r="DH4" s="89" t="s">
        <v>74</v>
      </c>
      <c r="DI4" s="89"/>
      <c r="DJ4" s="89"/>
      <c r="DK4" s="89"/>
      <c r="DL4" s="89"/>
      <c r="DM4" s="89"/>
      <c r="DN4" s="89"/>
      <c r="DO4" s="89"/>
      <c r="DP4" s="89"/>
      <c r="DQ4" s="89"/>
      <c r="DR4" s="89"/>
      <c r="DS4" s="89" t="s">
        <v>75</v>
      </c>
      <c r="DT4" s="89"/>
      <c r="DU4" s="89"/>
      <c r="DV4" s="89"/>
      <c r="DW4" s="89"/>
      <c r="DX4" s="89"/>
      <c r="DY4" s="89"/>
      <c r="DZ4" s="89"/>
      <c r="EA4" s="89"/>
      <c r="EB4" s="89"/>
      <c r="EC4" s="89"/>
      <c r="ED4" s="89" t="s">
        <v>76</v>
      </c>
      <c r="EE4" s="89"/>
      <c r="EF4" s="89"/>
      <c r="EG4" s="89"/>
      <c r="EH4" s="89"/>
      <c r="EI4" s="89"/>
      <c r="EJ4" s="89"/>
      <c r="EK4" s="89"/>
      <c r="EL4" s="89"/>
      <c r="EM4" s="89"/>
      <c r="EN4" s="89"/>
    </row>
    <row r="5" spans="1:144">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c r="A6" s="28" t="s">
        <v>104</v>
      </c>
      <c r="B6" s="33">
        <f>B7</f>
        <v>2017</v>
      </c>
      <c r="C6" s="33">
        <f t="shared" ref="C6:W6" si="3">C7</f>
        <v>72125</v>
      </c>
      <c r="D6" s="33">
        <f t="shared" si="3"/>
        <v>46</v>
      </c>
      <c r="E6" s="33">
        <f t="shared" si="3"/>
        <v>1</v>
      </c>
      <c r="F6" s="33">
        <f t="shared" si="3"/>
        <v>0</v>
      </c>
      <c r="G6" s="33">
        <f t="shared" si="3"/>
        <v>1</v>
      </c>
      <c r="H6" s="33" t="str">
        <f t="shared" si="3"/>
        <v>福島県　南相馬市</v>
      </c>
      <c r="I6" s="33" t="str">
        <f t="shared" si="3"/>
        <v>法適用</v>
      </c>
      <c r="J6" s="33" t="str">
        <f t="shared" si="3"/>
        <v>水道事業</v>
      </c>
      <c r="K6" s="33" t="str">
        <f t="shared" si="3"/>
        <v>末端給水事業</v>
      </c>
      <c r="L6" s="33" t="str">
        <f t="shared" si="3"/>
        <v>A5</v>
      </c>
      <c r="M6" s="33" t="str">
        <f t="shared" si="3"/>
        <v>非設置</v>
      </c>
      <c r="N6" s="34" t="str">
        <f t="shared" si="3"/>
        <v>-</v>
      </c>
      <c r="O6" s="34">
        <f t="shared" si="3"/>
        <v>87.51</v>
      </c>
      <c r="P6" s="34">
        <f t="shared" si="3"/>
        <v>77.59</v>
      </c>
      <c r="Q6" s="34">
        <f t="shared" si="3"/>
        <v>3510</v>
      </c>
      <c r="R6" s="34">
        <f t="shared" si="3"/>
        <v>61452</v>
      </c>
      <c r="S6" s="34">
        <f t="shared" si="3"/>
        <v>398.58</v>
      </c>
      <c r="T6" s="34">
        <f t="shared" si="3"/>
        <v>154.18</v>
      </c>
      <c r="U6" s="34">
        <f t="shared" si="3"/>
        <v>39107</v>
      </c>
      <c r="V6" s="34">
        <f t="shared" si="3"/>
        <v>104.43</v>
      </c>
      <c r="W6" s="34">
        <f t="shared" si="3"/>
        <v>374.48</v>
      </c>
      <c r="X6" s="35">
        <f>IF(X7="",NA(),X7)</f>
        <v>139.06</v>
      </c>
      <c r="Y6" s="35">
        <f t="shared" ref="Y6:AG6" si="4">IF(Y7="",NA(),Y7)</f>
        <v>118.8</v>
      </c>
      <c r="Z6" s="35">
        <f t="shared" si="4"/>
        <v>147.68</v>
      </c>
      <c r="AA6" s="35">
        <f t="shared" si="4"/>
        <v>160.34</v>
      </c>
      <c r="AB6" s="35">
        <f t="shared" si="4"/>
        <v>146.72</v>
      </c>
      <c r="AC6" s="35">
        <f t="shared" si="4"/>
        <v>106.89</v>
      </c>
      <c r="AD6" s="35">
        <f t="shared" si="4"/>
        <v>109.04</v>
      </c>
      <c r="AE6" s="35">
        <f t="shared" si="4"/>
        <v>109.64</v>
      </c>
      <c r="AF6" s="35">
        <f t="shared" si="4"/>
        <v>110.95</v>
      </c>
      <c r="AG6" s="35">
        <f t="shared" si="4"/>
        <v>110.68</v>
      </c>
      <c r="AH6" s="34" t="str">
        <f>IF(AH7="","",IF(AH7="-","【-】","【"&amp;SUBSTITUTE(TEXT(AH7,"#,##0.00"),"-","△")&amp;"】"))</f>
        <v>【113.39】</v>
      </c>
      <c r="AI6" s="34">
        <f>IF(AI7="",NA(),AI7)</f>
        <v>0</v>
      </c>
      <c r="AJ6" s="34">
        <f t="shared" ref="AJ6:AR6" si="5">IF(AJ7="",NA(),AJ7)</f>
        <v>0</v>
      </c>
      <c r="AK6" s="34">
        <f t="shared" si="5"/>
        <v>0</v>
      </c>
      <c r="AL6" s="34">
        <f t="shared" si="5"/>
        <v>0</v>
      </c>
      <c r="AM6" s="34">
        <f t="shared" si="5"/>
        <v>0</v>
      </c>
      <c r="AN6" s="35">
        <f t="shared" si="5"/>
        <v>7.76</v>
      </c>
      <c r="AO6" s="35">
        <f t="shared" si="5"/>
        <v>3.77</v>
      </c>
      <c r="AP6" s="35">
        <f t="shared" si="5"/>
        <v>3.62</v>
      </c>
      <c r="AQ6" s="35">
        <f t="shared" si="5"/>
        <v>3.91</v>
      </c>
      <c r="AR6" s="35">
        <f t="shared" si="5"/>
        <v>3.56</v>
      </c>
      <c r="AS6" s="34" t="str">
        <f>IF(AS7="","",IF(AS7="-","【-】","【"&amp;SUBSTITUTE(TEXT(AS7,"#,##0.00"),"-","△")&amp;"】"))</f>
        <v>【0.85】</v>
      </c>
      <c r="AT6" s="35">
        <f>IF(AT7="",NA(),AT7)</f>
        <v>1096.4100000000001</v>
      </c>
      <c r="AU6" s="35">
        <f t="shared" ref="AU6:BC6" si="6">IF(AU7="",NA(),AU7)</f>
        <v>1094.51</v>
      </c>
      <c r="AV6" s="35">
        <f t="shared" si="6"/>
        <v>1153.94</v>
      </c>
      <c r="AW6" s="35">
        <f t="shared" si="6"/>
        <v>1233.46</v>
      </c>
      <c r="AX6" s="35">
        <f t="shared" si="6"/>
        <v>984.55</v>
      </c>
      <c r="AY6" s="35">
        <f t="shared" si="6"/>
        <v>909.68</v>
      </c>
      <c r="AZ6" s="35">
        <f t="shared" si="6"/>
        <v>382.09</v>
      </c>
      <c r="BA6" s="35">
        <f t="shared" si="6"/>
        <v>371.31</v>
      </c>
      <c r="BB6" s="35">
        <f t="shared" si="6"/>
        <v>377.63</v>
      </c>
      <c r="BC6" s="35">
        <f t="shared" si="6"/>
        <v>357.34</v>
      </c>
      <c r="BD6" s="34" t="str">
        <f>IF(BD7="","",IF(BD7="-","【-】","【"&amp;SUBSTITUTE(TEXT(BD7,"#,##0.00"),"-","△")&amp;"】"))</f>
        <v>【264.34】</v>
      </c>
      <c r="BE6" s="35">
        <f>IF(BE7="",NA(),BE7)</f>
        <v>188.77</v>
      </c>
      <c r="BF6" s="35">
        <f t="shared" ref="BF6:BN6" si="7">IF(BF7="",NA(),BF7)</f>
        <v>154.08000000000001</v>
      </c>
      <c r="BG6" s="35">
        <f t="shared" si="7"/>
        <v>129.33000000000001</v>
      </c>
      <c r="BH6" s="35">
        <f t="shared" si="7"/>
        <v>115.07</v>
      </c>
      <c r="BI6" s="35">
        <f t="shared" si="7"/>
        <v>111.37</v>
      </c>
      <c r="BJ6" s="35">
        <f t="shared" si="7"/>
        <v>382.65</v>
      </c>
      <c r="BK6" s="35">
        <f t="shared" si="7"/>
        <v>385.06</v>
      </c>
      <c r="BL6" s="35">
        <f t="shared" si="7"/>
        <v>373.09</v>
      </c>
      <c r="BM6" s="35">
        <f t="shared" si="7"/>
        <v>364.71</v>
      </c>
      <c r="BN6" s="35">
        <f t="shared" si="7"/>
        <v>373.69</v>
      </c>
      <c r="BO6" s="34" t="str">
        <f>IF(BO7="","",IF(BO7="-","【-】","【"&amp;SUBSTITUTE(TEXT(BO7,"#,##0.00"),"-","△")&amp;"】"))</f>
        <v>【274.27】</v>
      </c>
      <c r="BP6" s="35">
        <f>IF(BP7="",NA(),BP7)</f>
        <v>112.45</v>
      </c>
      <c r="BQ6" s="35">
        <f t="shared" ref="BQ6:BY6" si="8">IF(BQ7="",NA(),BQ7)</f>
        <v>103.74</v>
      </c>
      <c r="BR6" s="35">
        <f t="shared" si="8"/>
        <v>137.76</v>
      </c>
      <c r="BS6" s="35">
        <f t="shared" si="8"/>
        <v>140.38999999999999</v>
      </c>
      <c r="BT6" s="35">
        <f t="shared" si="8"/>
        <v>132.02000000000001</v>
      </c>
      <c r="BU6" s="35">
        <f t="shared" si="8"/>
        <v>96.1</v>
      </c>
      <c r="BV6" s="35">
        <f t="shared" si="8"/>
        <v>99.07</v>
      </c>
      <c r="BW6" s="35">
        <f t="shared" si="8"/>
        <v>99.99</v>
      </c>
      <c r="BX6" s="35">
        <f t="shared" si="8"/>
        <v>100.65</v>
      </c>
      <c r="BY6" s="35">
        <f t="shared" si="8"/>
        <v>99.87</v>
      </c>
      <c r="BZ6" s="34" t="str">
        <f>IF(BZ7="","",IF(BZ7="-","【-】","【"&amp;SUBSTITUTE(TEXT(BZ7,"#,##0.00"),"-","△")&amp;"】"))</f>
        <v>【104.36】</v>
      </c>
      <c r="CA6" s="35">
        <f>IF(CA7="",NA(),CA7)</f>
        <v>201.68</v>
      </c>
      <c r="CB6" s="35">
        <f t="shared" ref="CB6:CJ6" si="9">IF(CB7="",NA(),CB7)</f>
        <v>225.12</v>
      </c>
      <c r="CC6" s="35">
        <f t="shared" si="9"/>
        <v>172.38</v>
      </c>
      <c r="CD6" s="35">
        <f t="shared" si="9"/>
        <v>169.65</v>
      </c>
      <c r="CE6" s="35">
        <f t="shared" si="9"/>
        <v>174.08</v>
      </c>
      <c r="CF6" s="35">
        <f t="shared" si="9"/>
        <v>178.39</v>
      </c>
      <c r="CG6" s="35">
        <f t="shared" si="9"/>
        <v>173.03</v>
      </c>
      <c r="CH6" s="35">
        <f t="shared" si="9"/>
        <v>171.15</v>
      </c>
      <c r="CI6" s="35">
        <f t="shared" si="9"/>
        <v>170.19</v>
      </c>
      <c r="CJ6" s="35">
        <f t="shared" si="9"/>
        <v>171.81</v>
      </c>
      <c r="CK6" s="34" t="str">
        <f>IF(CK7="","",IF(CK7="-","【-】","【"&amp;SUBSTITUTE(TEXT(CK7,"#,##0.00"),"-","△")&amp;"】"))</f>
        <v>【165.71】</v>
      </c>
      <c r="CL6" s="35">
        <f>IF(CL7="",NA(),CL7)</f>
        <v>44.5</v>
      </c>
      <c r="CM6" s="35">
        <f t="shared" ref="CM6:CU6" si="10">IF(CM7="",NA(),CM7)</f>
        <v>47.93</v>
      </c>
      <c r="CN6" s="35">
        <f t="shared" si="10"/>
        <v>51.87</v>
      </c>
      <c r="CO6" s="35">
        <f t="shared" si="10"/>
        <v>52.74</v>
      </c>
      <c r="CP6" s="35">
        <f t="shared" si="10"/>
        <v>50.99</v>
      </c>
      <c r="CQ6" s="35">
        <f t="shared" si="10"/>
        <v>59.23</v>
      </c>
      <c r="CR6" s="35">
        <f t="shared" si="10"/>
        <v>58.58</v>
      </c>
      <c r="CS6" s="35">
        <f t="shared" si="10"/>
        <v>58.53</v>
      </c>
      <c r="CT6" s="35">
        <f t="shared" si="10"/>
        <v>59.01</v>
      </c>
      <c r="CU6" s="35">
        <f t="shared" si="10"/>
        <v>60.03</v>
      </c>
      <c r="CV6" s="34" t="str">
        <f>IF(CV7="","",IF(CV7="-","【-】","【"&amp;SUBSTITUTE(TEXT(CV7,"#,##0.00"),"-","△")&amp;"】"))</f>
        <v>【60.41】</v>
      </c>
      <c r="CW6" s="35">
        <f>IF(CW7="",NA(),CW7)</f>
        <v>79.91</v>
      </c>
      <c r="CX6" s="35">
        <f t="shared" ref="CX6:DF6" si="11">IF(CX7="",NA(),CX7)</f>
        <v>82.04</v>
      </c>
      <c r="CY6" s="35">
        <f t="shared" si="11"/>
        <v>82.43</v>
      </c>
      <c r="CZ6" s="35">
        <f t="shared" si="11"/>
        <v>83.79</v>
      </c>
      <c r="DA6" s="35">
        <f t="shared" si="11"/>
        <v>84.51</v>
      </c>
      <c r="DB6" s="35">
        <f t="shared" si="11"/>
        <v>85.53</v>
      </c>
      <c r="DC6" s="35">
        <f t="shared" si="11"/>
        <v>85.23</v>
      </c>
      <c r="DD6" s="35">
        <f t="shared" si="11"/>
        <v>85.26</v>
      </c>
      <c r="DE6" s="35">
        <f t="shared" si="11"/>
        <v>85.37</v>
      </c>
      <c r="DF6" s="35">
        <f t="shared" si="11"/>
        <v>84.81</v>
      </c>
      <c r="DG6" s="34" t="str">
        <f>IF(DG7="","",IF(DG7="-","【-】","【"&amp;SUBSTITUTE(TEXT(DG7,"#,##0.00"),"-","△")&amp;"】"))</f>
        <v>【89.93】</v>
      </c>
      <c r="DH6" s="35">
        <f>IF(DH7="",NA(),DH7)</f>
        <v>44.89</v>
      </c>
      <c r="DI6" s="35">
        <f t="shared" ref="DI6:DQ6" si="12">IF(DI7="",NA(),DI7)</f>
        <v>48.53</v>
      </c>
      <c r="DJ6" s="35">
        <f t="shared" si="12"/>
        <v>49.39</v>
      </c>
      <c r="DK6" s="35">
        <f t="shared" si="12"/>
        <v>50.58</v>
      </c>
      <c r="DL6" s="35">
        <f t="shared" si="12"/>
        <v>50.57</v>
      </c>
      <c r="DM6" s="35">
        <f t="shared" si="12"/>
        <v>37.340000000000003</v>
      </c>
      <c r="DN6" s="35">
        <f t="shared" si="12"/>
        <v>44.31</v>
      </c>
      <c r="DO6" s="35">
        <f t="shared" si="12"/>
        <v>45.75</v>
      </c>
      <c r="DP6" s="35">
        <f t="shared" si="12"/>
        <v>46.9</v>
      </c>
      <c r="DQ6" s="35">
        <f t="shared" si="12"/>
        <v>47.28</v>
      </c>
      <c r="DR6" s="34" t="str">
        <f>IF(DR7="","",IF(DR7="-","【-】","【"&amp;SUBSTITUTE(TEXT(DR7,"#,##0.00"),"-","△")&amp;"】"))</f>
        <v>【48.12】</v>
      </c>
      <c r="DS6" s="34">
        <f>IF(DS7="",NA(),DS7)</f>
        <v>0</v>
      </c>
      <c r="DT6" s="34">
        <f t="shared" ref="DT6:EB6" si="13">IF(DT7="",NA(),DT7)</f>
        <v>0</v>
      </c>
      <c r="DU6" s="35">
        <f t="shared" si="13"/>
        <v>2.3199999999999998</v>
      </c>
      <c r="DV6" s="35">
        <f t="shared" si="13"/>
        <v>2.69</v>
      </c>
      <c r="DW6" s="35">
        <f t="shared" si="13"/>
        <v>15.63</v>
      </c>
      <c r="DX6" s="35">
        <f t="shared" si="13"/>
        <v>8.39</v>
      </c>
      <c r="DY6" s="35">
        <f t="shared" si="13"/>
        <v>10.09</v>
      </c>
      <c r="DZ6" s="35">
        <f t="shared" si="13"/>
        <v>10.54</v>
      </c>
      <c r="EA6" s="35">
        <f t="shared" si="13"/>
        <v>12.03</v>
      </c>
      <c r="EB6" s="35">
        <f t="shared" si="13"/>
        <v>12.19</v>
      </c>
      <c r="EC6" s="34" t="str">
        <f>IF(EC7="","",IF(EC7="-","【-】","【"&amp;SUBSTITUTE(TEXT(EC7,"#,##0.00"),"-","△")&amp;"】"))</f>
        <v>【15.89】</v>
      </c>
      <c r="ED6" s="35">
        <f>IF(ED7="",NA(),ED7)</f>
        <v>1.42</v>
      </c>
      <c r="EE6" s="35">
        <f t="shared" ref="EE6:EM6" si="14">IF(EE7="",NA(),EE7)</f>
        <v>0.01</v>
      </c>
      <c r="EF6" s="35">
        <f t="shared" si="14"/>
        <v>0.85</v>
      </c>
      <c r="EG6" s="35">
        <f t="shared" si="14"/>
        <v>0.7</v>
      </c>
      <c r="EH6" s="35">
        <f t="shared" si="14"/>
        <v>0.74</v>
      </c>
      <c r="EI6" s="35">
        <f t="shared" si="14"/>
        <v>0.59</v>
      </c>
      <c r="EJ6" s="35">
        <f t="shared" si="14"/>
        <v>0.6</v>
      </c>
      <c r="EK6" s="35">
        <f t="shared" si="14"/>
        <v>0.56000000000000005</v>
      </c>
      <c r="EL6" s="35">
        <f t="shared" si="14"/>
        <v>0.61</v>
      </c>
      <c r="EM6" s="35">
        <f t="shared" si="14"/>
        <v>0.51</v>
      </c>
      <c r="EN6" s="34" t="str">
        <f>IF(EN7="","",IF(EN7="-","【-】","【"&amp;SUBSTITUTE(TEXT(EN7,"#,##0.00"),"-","△")&amp;"】"))</f>
        <v>【0.69】</v>
      </c>
    </row>
    <row r="7" spans="1:144" s="36" customFormat="1">
      <c r="A7" s="28"/>
      <c r="B7" s="37">
        <v>2017</v>
      </c>
      <c r="C7" s="37">
        <v>72125</v>
      </c>
      <c r="D7" s="37">
        <v>46</v>
      </c>
      <c r="E7" s="37">
        <v>1</v>
      </c>
      <c r="F7" s="37">
        <v>0</v>
      </c>
      <c r="G7" s="37">
        <v>1</v>
      </c>
      <c r="H7" s="37" t="s">
        <v>105</v>
      </c>
      <c r="I7" s="37" t="s">
        <v>106</v>
      </c>
      <c r="J7" s="37" t="s">
        <v>107</v>
      </c>
      <c r="K7" s="37" t="s">
        <v>108</v>
      </c>
      <c r="L7" s="37" t="s">
        <v>109</v>
      </c>
      <c r="M7" s="37" t="s">
        <v>110</v>
      </c>
      <c r="N7" s="38" t="s">
        <v>111</v>
      </c>
      <c r="O7" s="38">
        <v>87.51</v>
      </c>
      <c r="P7" s="38">
        <v>77.59</v>
      </c>
      <c r="Q7" s="38">
        <v>3510</v>
      </c>
      <c r="R7" s="38">
        <v>61452</v>
      </c>
      <c r="S7" s="38">
        <v>398.58</v>
      </c>
      <c r="T7" s="38">
        <v>154.18</v>
      </c>
      <c r="U7" s="38">
        <v>39107</v>
      </c>
      <c r="V7" s="38">
        <v>104.43</v>
      </c>
      <c r="W7" s="38">
        <v>374.48</v>
      </c>
      <c r="X7" s="38">
        <v>139.06</v>
      </c>
      <c r="Y7" s="38">
        <v>118.8</v>
      </c>
      <c r="Z7" s="38">
        <v>147.68</v>
      </c>
      <c r="AA7" s="38">
        <v>160.34</v>
      </c>
      <c r="AB7" s="38">
        <v>146.72</v>
      </c>
      <c r="AC7" s="38">
        <v>106.89</v>
      </c>
      <c r="AD7" s="38">
        <v>109.04</v>
      </c>
      <c r="AE7" s="38">
        <v>109.64</v>
      </c>
      <c r="AF7" s="38">
        <v>110.95</v>
      </c>
      <c r="AG7" s="38">
        <v>110.68</v>
      </c>
      <c r="AH7" s="38">
        <v>113.39</v>
      </c>
      <c r="AI7" s="38">
        <v>0</v>
      </c>
      <c r="AJ7" s="38">
        <v>0</v>
      </c>
      <c r="AK7" s="38">
        <v>0</v>
      </c>
      <c r="AL7" s="38">
        <v>0</v>
      </c>
      <c r="AM7" s="38">
        <v>0</v>
      </c>
      <c r="AN7" s="38">
        <v>7.76</v>
      </c>
      <c r="AO7" s="38">
        <v>3.77</v>
      </c>
      <c r="AP7" s="38">
        <v>3.62</v>
      </c>
      <c r="AQ7" s="38">
        <v>3.91</v>
      </c>
      <c r="AR7" s="38">
        <v>3.56</v>
      </c>
      <c r="AS7" s="38">
        <v>0.85</v>
      </c>
      <c r="AT7" s="38">
        <v>1096.4100000000001</v>
      </c>
      <c r="AU7" s="38">
        <v>1094.51</v>
      </c>
      <c r="AV7" s="38">
        <v>1153.94</v>
      </c>
      <c r="AW7" s="38">
        <v>1233.46</v>
      </c>
      <c r="AX7" s="38">
        <v>984.55</v>
      </c>
      <c r="AY7" s="38">
        <v>909.68</v>
      </c>
      <c r="AZ7" s="38">
        <v>382.09</v>
      </c>
      <c r="BA7" s="38">
        <v>371.31</v>
      </c>
      <c r="BB7" s="38">
        <v>377.63</v>
      </c>
      <c r="BC7" s="38">
        <v>357.34</v>
      </c>
      <c r="BD7" s="38">
        <v>264.33999999999997</v>
      </c>
      <c r="BE7" s="38">
        <v>188.77</v>
      </c>
      <c r="BF7" s="38">
        <v>154.08000000000001</v>
      </c>
      <c r="BG7" s="38">
        <v>129.33000000000001</v>
      </c>
      <c r="BH7" s="38">
        <v>115.07</v>
      </c>
      <c r="BI7" s="38">
        <v>111.37</v>
      </c>
      <c r="BJ7" s="38">
        <v>382.65</v>
      </c>
      <c r="BK7" s="38">
        <v>385.06</v>
      </c>
      <c r="BL7" s="38">
        <v>373.09</v>
      </c>
      <c r="BM7" s="38">
        <v>364.71</v>
      </c>
      <c r="BN7" s="38">
        <v>373.69</v>
      </c>
      <c r="BO7" s="38">
        <v>274.27</v>
      </c>
      <c r="BP7" s="38">
        <v>112.45</v>
      </c>
      <c r="BQ7" s="38">
        <v>103.74</v>
      </c>
      <c r="BR7" s="38">
        <v>137.76</v>
      </c>
      <c r="BS7" s="38">
        <v>140.38999999999999</v>
      </c>
      <c r="BT7" s="38">
        <v>132.02000000000001</v>
      </c>
      <c r="BU7" s="38">
        <v>96.1</v>
      </c>
      <c r="BV7" s="38">
        <v>99.07</v>
      </c>
      <c r="BW7" s="38">
        <v>99.99</v>
      </c>
      <c r="BX7" s="38">
        <v>100.65</v>
      </c>
      <c r="BY7" s="38">
        <v>99.87</v>
      </c>
      <c r="BZ7" s="38">
        <v>104.36</v>
      </c>
      <c r="CA7" s="38">
        <v>201.68</v>
      </c>
      <c r="CB7" s="38">
        <v>225.12</v>
      </c>
      <c r="CC7" s="38">
        <v>172.38</v>
      </c>
      <c r="CD7" s="38">
        <v>169.65</v>
      </c>
      <c r="CE7" s="38">
        <v>174.08</v>
      </c>
      <c r="CF7" s="38">
        <v>178.39</v>
      </c>
      <c r="CG7" s="38">
        <v>173.03</v>
      </c>
      <c r="CH7" s="38">
        <v>171.15</v>
      </c>
      <c r="CI7" s="38">
        <v>170.19</v>
      </c>
      <c r="CJ7" s="38">
        <v>171.81</v>
      </c>
      <c r="CK7" s="38">
        <v>165.71</v>
      </c>
      <c r="CL7" s="38">
        <v>44.5</v>
      </c>
      <c r="CM7" s="38">
        <v>47.93</v>
      </c>
      <c r="CN7" s="38">
        <v>51.87</v>
      </c>
      <c r="CO7" s="38">
        <v>52.74</v>
      </c>
      <c r="CP7" s="38">
        <v>50.99</v>
      </c>
      <c r="CQ7" s="38">
        <v>59.23</v>
      </c>
      <c r="CR7" s="38">
        <v>58.58</v>
      </c>
      <c r="CS7" s="38">
        <v>58.53</v>
      </c>
      <c r="CT7" s="38">
        <v>59.01</v>
      </c>
      <c r="CU7" s="38">
        <v>60.03</v>
      </c>
      <c r="CV7" s="38">
        <v>60.41</v>
      </c>
      <c r="CW7" s="38">
        <v>79.91</v>
      </c>
      <c r="CX7" s="38">
        <v>82.04</v>
      </c>
      <c r="CY7" s="38">
        <v>82.43</v>
      </c>
      <c r="CZ7" s="38">
        <v>83.79</v>
      </c>
      <c r="DA7" s="38">
        <v>84.51</v>
      </c>
      <c r="DB7" s="38">
        <v>85.53</v>
      </c>
      <c r="DC7" s="38">
        <v>85.23</v>
      </c>
      <c r="DD7" s="38">
        <v>85.26</v>
      </c>
      <c r="DE7" s="38">
        <v>85.37</v>
      </c>
      <c r="DF7" s="38">
        <v>84.81</v>
      </c>
      <c r="DG7" s="38">
        <v>89.93</v>
      </c>
      <c r="DH7" s="38">
        <v>44.89</v>
      </c>
      <c r="DI7" s="38">
        <v>48.53</v>
      </c>
      <c r="DJ7" s="38">
        <v>49.39</v>
      </c>
      <c r="DK7" s="38">
        <v>50.58</v>
      </c>
      <c r="DL7" s="38">
        <v>50.57</v>
      </c>
      <c r="DM7" s="38">
        <v>37.340000000000003</v>
      </c>
      <c r="DN7" s="38">
        <v>44.31</v>
      </c>
      <c r="DO7" s="38">
        <v>45.75</v>
      </c>
      <c r="DP7" s="38">
        <v>46.9</v>
      </c>
      <c r="DQ7" s="38">
        <v>47.28</v>
      </c>
      <c r="DR7" s="38">
        <v>48.12</v>
      </c>
      <c r="DS7" s="38">
        <v>0</v>
      </c>
      <c r="DT7" s="38">
        <v>0</v>
      </c>
      <c r="DU7" s="38">
        <v>2.3199999999999998</v>
      </c>
      <c r="DV7" s="38">
        <v>2.69</v>
      </c>
      <c r="DW7" s="38">
        <v>15.63</v>
      </c>
      <c r="DX7" s="38">
        <v>8.39</v>
      </c>
      <c r="DY7" s="38">
        <v>10.09</v>
      </c>
      <c r="DZ7" s="38">
        <v>10.54</v>
      </c>
      <c r="EA7" s="38">
        <v>12.03</v>
      </c>
      <c r="EB7" s="38">
        <v>12.19</v>
      </c>
      <c r="EC7" s="38">
        <v>15.89</v>
      </c>
      <c r="ED7" s="38">
        <v>1.42</v>
      </c>
      <c r="EE7" s="38">
        <v>0.01</v>
      </c>
      <c r="EF7" s="38">
        <v>0.85</v>
      </c>
      <c r="EG7" s="38">
        <v>0.7</v>
      </c>
      <c r="EH7" s="38">
        <v>0.74</v>
      </c>
      <c r="EI7" s="38">
        <v>0.59</v>
      </c>
      <c r="EJ7" s="38">
        <v>0.6</v>
      </c>
      <c r="EK7" s="38">
        <v>0.56000000000000005</v>
      </c>
      <c r="EL7" s="38">
        <v>0.61</v>
      </c>
      <c r="EM7" s="38">
        <v>0.51</v>
      </c>
      <c r="EN7" s="38">
        <v>0.69</v>
      </c>
    </row>
    <row r="8" spans="1:144">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安藤　貴之</cp:lastModifiedBy>
  <cp:lastPrinted>2019-01-29T02:19:21Z</cp:lastPrinted>
  <dcterms:created xsi:type="dcterms:W3CDTF">2018-12-03T08:27:14Z</dcterms:created>
  <dcterms:modified xsi:type="dcterms:W3CDTF">2019-01-30T00:52:07Z</dcterms:modified>
  <cp:category/>
</cp:coreProperties>
</file>