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<sst xmlns="http://schemas.openxmlformats.org/spreadsheetml/2006/main" count="232" uniqueCount="119">
  <si>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</si>
  <si>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</si>
  <si>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</si>
  <si>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</si>
  <si>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</si>
  <si>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</si>
  <si>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</si>
  <si>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</si>
  <si>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</si>
  <si>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</si>
  <si>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</si>
  <si>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</si>
  <si>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</si>
  <si>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</si>
  <si>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</si>
  <si>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</si>
  <si>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</si>
  <si>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</si>
  <si>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</si>
  <si>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</si>
  <si>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</si>
  <si>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</si>
  <si>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</si>
  <si>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</si>
  <si>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</si>
  <si>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</si>
  <si>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</si>
  <si>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</si>
  <si>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</si>
  <si>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</si>
  <si>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</si>
  <si>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</si>
  <si>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</si>
  <si>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</si>
  <si>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</si>
  <si>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</si>
  <si>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</si>
  <si>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</si>
  <si>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</si>
  <si>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</si>
  <si>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</si>
  <si>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</si>
  <si>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</si>
  <si>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</si>
  <si>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</si>
  <si>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</si>
  <si>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</si>
  <si>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</si>
  <si>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</si>
  <si>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</si>
  <si>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</si>
  <si>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</si>
  <si>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</si>
  <si>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</si>
  <si>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</si>
  <si>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</si>
  <si>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</si>
  <si>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</si>
  <si>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</si>
  <si>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</si>
  <si>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</si>
  <si>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</si>
  <si>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</si>
  <si>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</si>
  <si>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</si>
  <si>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</si>
  <si>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</si>
  <si>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</si>
  <si>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</si>
  <si>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</si>
  <si>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</si>
  <si>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</si>
  <si>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</si>
  <si>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</si>
  <si>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</si>
  <si>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</si>
  <si>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</si>
  <si>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</si>
  <si>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</si>
  <si>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</si>
  <si>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</si>
  <si>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</si>
  <si>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</si>
  <si>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</si>
  <si>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</si>
  <si>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</si>
  <si>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</si>
  <si>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</si>
  <si>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</si>
  <si>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</si>
  <si>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</si>
  <si>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</si>
  <si>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</si>
  <si>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</si>
  <si>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</si>
  <si>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</si>
  <si>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</si>
  <si>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</si>
  <si>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</si>
  <si>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</si>
  <si>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</si>
  <si>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</si>
  <si>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</si>
  <si>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</si>
  <si>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</si>
  <si>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</si>
  <si>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</si>
  <si>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</si>
  <si>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</si>
  <si>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</si>
  <si>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</si>
  <si>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</si>
  <si>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</si>
  <si>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</si>
  <si>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</si>
  <si>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</si>
  <si>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本市の水道事業は、平成２８年４月１日から旧簡易水道事業を統合し、料金については、平成２９年１０月１日から３年間の激変緩和措置を設け段階的に水道事業の料金に統一することとしている。
　①経常収支比率、⑥給水原価、⑦施設利用率の各指標は、ほぼ類似団体平均値となっている。
　③流動比率については水準を上回り支払能力に問題はない。
  ④企業債残高対給水収益比率は、ほぼ前年と同じとなっている。
　⑤料金回収率は、旧簡易水道事業区域の料金を段階的に水道事業の料金に統一しているため、前年に比べ増加となっている。
　⑧有収率は類似団体平均値と比べ若干低いが、前年度と比較し上昇傾向であるため、引き続き漏水調査や管路の修繕等を行い、有収率の向上を図る必要がある。</t>
    <rPh sb="1" eb="2">
      <t>ホン</t>
    </rPh>
    <rPh sb="2" eb="3">
      <t>シ</t>
    </rPh>
    <rPh sb="4" eb="6">
      <t>スイドウ</t>
    </rPh>
    <rPh sb="6" eb="8">
      <t>ジギョウ</t>
    </rPh>
    <rPh sb="10" eb="12">
      <t>ヘイセイ</t>
    </rPh>
    <rPh sb="14" eb="15">
      <t>ネン</t>
    </rPh>
    <rPh sb="16" eb="17">
      <t>ガツ</t>
    </rPh>
    <rPh sb="18" eb="19">
      <t>ヒ</t>
    </rPh>
    <rPh sb="21" eb="22">
      <t>キュウ</t>
    </rPh>
    <rPh sb="22" eb="24">
      <t>カンイ</t>
    </rPh>
    <rPh sb="24" eb="26">
      <t>スイドウ</t>
    </rPh>
    <rPh sb="26" eb="28">
      <t>ジギョウ</t>
    </rPh>
    <rPh sb="29" eb="31">
      <t>トウゴウ</t>
    </rPh>
    <rPh sb="33" eb="35">
      <t>リョウキン</t>
    </rPh>
    <rPh sb="41" eb="43">
      <t>ヘイセイ</t>
    </rPh>
    <rPh sb="45" eb="46">
      <t>ネン</t>
    </rPh>
    <rPh sb="48" eb="49">
      <t>ガツ</t>
    </rPh>
    <rPh sb="50" eb="51">
      <t>ヒ</t>
    </rPh>
    <rPh sb="54" eb="56">
      <t>ネンカン</t>
    </rPh>
    <rPh sb="57" eb="59">
      <t>ゲキヘン</t>
    </rPh>
    <rPh sb="59" eb="61">
      <t>カンワ</t>
    </rPh>
    <rPh sb="61" eb="63">
      <t>ソチ</t>
    </rPh>
    <rPh sb="64" eb="65">
      <t>モウ</t>
    </rPh>
    <rPh sb="66" eb="69">
      <t>ダンカイテキ</t>
    </rPh>
    <rPh sb="70" eb="72">
      <t>スイドウ</t>
    </rPh>
    <rPh sb="72" eb="74">
      <t>ジギョウ</t>
    </rPh>
    <rPh sb="75" eb="77">
      <t>リョウキン</t>
    </rPh>
    <rPh sb="78" eb="80">
      <t>トウイツ</t>
    </rPh>
    <rPh sb="95" eb="97">
      <t>ケイジョウ</t>
    </rPh>
    <rPh sb="97" eb="99">
      <t>シュウシ</t>
    </rPh>
    <rPh sb="99" eb="101">
      <t>ヒリツ</t>
    </rPh>
    <rPh sb="103" eb="105">
      <t>キュウスイ</t>
    </rPh>
    <rPh sb="105" eb="107">
      <t>ゲンカ</t>
    </rPh>
    <rPh sb="109" eb="111">
      <t>シセツ</t>
    </rPh>
    <rPh sb="111" eb="114">
      <t>リヨウリツ</t>
    </rPh>
    <rPh sb="148" eb="150">
      <t>スイジュン</t>
    </rPh>
    <rPh sb="151" eb="153">
      <t>ウワマワ</t>
    </rPh>
    <rPh sb="154" eb="156">
      <t>シハラ</t>
    </rPh>
    <rPh sb="156" eb="158">
      <t>ノウリョク</t>
    </rPh>
    <rPh sb="159" eb="161">
      <t>モンダイ</t>
    </rPh>
    <rPh sb="169" eb="171">
      <t>キギョウ</t>
    </rPh>
    <rPh sb="171" eb="172">
      <t>サイ</t>
    </rPh>
    <rPh sb="172" eb="174">
      <t>ザンダカ</t>
    </rPh>
    <rPh sb="174" eb="175">
      <t>タイ</t>
    </rPh>
    <rPh sb="175" eb="177">
      <t>キュウスイ</t>
    </rPh>
    <rPh sb="177" eb="179">
      <t>シュウエキ</t>
    </rPh>
    <rPh sb="179" eb="181">
      <t>ヒリツ</t>
    </rPh>
    <rPh sb="185" eb="187">
      <t>ゼンネン</t>
    </rPh>
    <rPh sb="188" eb="189">
      <t>オナ</t>
    </rPh>
    <rPh sb="200" eb="202">
      <t>リョウキン</t>
    </rPh>
    <rPh sb="202" eb="204">
      <t>カイシュウ</t>
    </rPh>
    <rPh sb="204" eb="205">
      <t>リツ</t>
    </rPh>
    <rPh sb="207" eb="208">
      <t>キュウ</t>
    </rPh>
    <rPh sb="208" eb="210">
      <t>カンイ</t>
    </rPh>
    <rPh sb="210" eb="212">
      <t>スイドウ</t>
    </rPh>
    <rPh sb="212" eb="214">
      <t>ジギョウ</t>
    </rPh>
    <rPh sb="214" eb="216">
      <t>クイキ</t>
    </rPh>
    <rPh sb="217" eb="219">
      <t>リョウキン</t>
    </rPh>
    <rPh sb="220" eb="223">
      <t>ダンカイテキ</t>
    </rPh>
    <rPh sb="241" eb="243">
      <t>ゼンネン</t>
    </rPh>
    <rPh sb="244" eb="245">
      <t>クラ</t>
    </rPh>
    <rPh sb="246" eb="248">
      <t>ゾウカ</t>
    </rPh>
    <rPh sb="258" eb="259">
      <t>ユウ</t>
    </rPh>
    <rPh sb="259" eb="260">
      <t>シュウ</t>
    </rPh>
    <rPh sb="260" eb="261">
      <t>リツ</t>
    </rPh>
    <rPh sb="262" eb="264">
      <t>ルイジ</t>
    </rPh>
    <rPh sb="264" eb="266">
      <t>ダンタイ</t>
    </rPh>
    <rPh sb="266" eb="269">
      <t>ヘイキンチ</t>
    </rPh>
    <rPh sb="270" eb="271">
      <t>クラ</t>
    </rPh>
    <rPh sb="272" eb="274">
      <t>ジャッカン</t>
    </rPh>
    <rPh sb="274" eb="275">
      <t>ヒク</t>
    </rPh>
    <rPh sb="278" eb="281">
      <t>ゼンネンド</t>
    </rPh>
    <rPh sb="282" eb="284">
      <t>ヒカク</t>
    </rPh>
    <rPh sb="285" eb="287">
      <t>ジョウショウ</t>
    </rPh>
    <rPh sb="287" eb="289">
      <t>ケイコウ</t>
    </rPh>
    <rPh sb="295" eb="296">
      <t>ヒ</t>
    </rPh>
    <rPh sb="297" eb="298">
      <t>ツヅ</t>
    </rPh>
    <rPh sb="299" eb="301">
      <t>ロウスイ</t>
    </rPh>
    <rPh sb="301" eb="303">
      <t>チョウサ</t>
    </rPh>
    <phoneticPr fontId="16"/>
  </si>
  <si>
    <t>　①有形固定資産減価償却率と②管路経年化率の指標は、いずれも増加傾向にあり、管路の老朽化が進んでいると判断される。③管路更新率も上がっているため、今後、アセットマネジメント手法の活用により、計画的な更新対策を行う必要がある。</t>
    <rPh sb="2" eb="4">
      <t>ユウケイ</t>
    </rPh>
    <rPh sb="4" eb="6">
      <t>コテイ</t>
    </rPh>
    <rPh sb="6" eb="8">
      <t>シサン</t>
    </rPh>
    <rPh sb="8" eb="10">
      <t>ゲンカ</t>
    </rPh>
    <rPh sb="10" eb="12">
      <t>ショウキャク</t>
    </rPh>
    <rPh sb="12" eb="13">
      <t>リツ</t>
    </rPh>
    <rPh sb="15" eb="17">
      <t>カンロ</t>
    </rPh>
    <rPh sb="17" eb="20">
      <t>ケイネンカ</t>
    </rPh>
    <rPh sb="20" eb="21">
      <t>リツ</t>
    </rPh>
    <rPh sb="22" eb="24">
      <t>シヒョウ</t>
    </rPh>
    <rPh sb="30" eb="32">
      <t>ゾウカ</t>
    </rPh>
    <rPh sb="32" eb="34">
      <t>ケイコウ</t>
    </rPh>
    <rPh sb="38" eb="40">
      <t>カンロ</t>
    </rPh>
    <rPh sb="41" eb="44">
      <t>ロウキュウカ</t>
    </rPh>
    <rPh sb="45" eb="46">
      <t>スス</t>
    </rPh>
    <rPh sb="51" eb="53">
      <t>ハンダン</t>
    </rPh>
    <rPh sb="58" eb="60">
      <t>カンロ</t>
    </rPh>
    <rPh sb="60" eb="62">
      <t>コウシン</t>
    </rPh>
    <rPh sb="62" eb="63">
      <t>リツ</t>
    </rPh>
    <rPh sb="64" eb="65">
      <t>ア</t>
    </rPh>
    <rPh sb="73" eb="75">
      <t>コンゴ</t>
    </rPh>
    <rPh sb="86" eb="88">
      <t>シュホウ</t>
    </rPh>
    <rPh sb="89" eb="91">
      <t>カツヨウ</t>
    </rPh>
    <rPh sb="95" eb="98">
      <t>ケイカクテキ</t>
    </rPh>
    <rPh sb="99" eb="101">
      <t>コウシン</t>
    </rPh>
    <rPh sb="101" eb="103">
      <t>タイサク</t>
    </rPh>
    <rPh sb="104" eb="105">
      <t>オコナ</t>
    </rPh>
    <rPh sb="106" eb="108">
      <t>ヒツヨウ</t>
    </rPh>
    <phoneticPr fontId="4"/>
  </si>
  <si>
    <t>　今後、給水収益は給水人口の減少に伴い減少していくと見込まれ、老朽管など更新に伴う費用増加が予想されるため、引き続き事業運営の効率化、コスト縮減に務めながら、計画的な管路更新・施設改修対策を推進していく必要がある。
　本市の水道事業については経営基盤の強化、サービスの向上に努め、安心・安全な水を供給し、持続可能な水道事業経営を目指してゆきたい。</t>
    <rPh sb="1" eb="3">
      <t>コンゴ</t>
    </rPh>
    <rPh sb="4" eb="6">
      <t>キュウスイ</t>
    </rPh>
    <rPh sb="6" eb="8">
      <t>シュウエキ</t>
    </rPh>
    <rPh sb="9" eb="11">
      <t>キュウスイ</t>
    </rPh>
    <rPh sb="11" eb="13">
      <t>ジンコウ</t>
    </rPh>
    <rPh sb="14" eb="16">
      <t>ゲンショウ</t>
    </rPh>
    <rPh sb="17" eb="18">
      <t>トモナ</t>
    </rPh>
    <rPh sb="19" eb="21">
      <t>ゲンショウ</t>
    </rPh>
    <rPh sb="26" eb="28">
      <t>ミコ</t>
    </rPh>
    <rPh sb="31" eb="33">
      <t>ロウキュウ</t>
    </rPh>
    <rPh sb="36" eb="38">
      <t>コウシン</t>
    </rPh>
    <rPh sb="39" eb="40">
      <t>トモナ</t>
    </rPh>
    <rPh sb="41" eb="42">
      <t>ヒ</t>
    </rPh>
    <rPh sb="42" eb="43">
      <t>ヨウ</t>
    </rPh>
    <rPh sb="43" eb="45">
      <t>ゾウカ</t>
    </rPh>
    <rPh sb="46" eb="48">
      <t>ヨソウ</t>
    </rPh>
    <rPh sb="54" eb="55">
      <t>ヒ</t>
    </rPh>
    <rPh sb="56" eb="57">
      <t>ツヅ</t>
    </rPh>
    <rPh sb="58" eb="60">
      <t>ジギョウ</t>
    </rPh>
    <rPh sb="60" eb="62">
      <t>ウンエイ</t>
    </rPh>
    <rPh sb="63" eb="66">
      <t>コウリツカ</t>
    </rPh>
    <rPh sb="70" eb="72">
      <t>シュクゲン</t>
    </rPh>
    <rPh sb="73" eb="74">
      <t>ツト</t>
    </rPh>
    <rPh sb="79" eb="82">
      <t>ケイカクテキ</t>
    </rPh>
    <rPh sb="83" eb="85">
      <t>カンロ</t>
    </rPh>
    <rPh sb="85" eb="87">
      <t>コウシン</t>
    </rPh>
    <rPh sb="88" eb="90">
      <t>シセツ</t>
    </rPh>
    <rPh sb="90" eb="92">
      <t>カイシュウ</t>
    </rPh>
    <rPh sb="92" eb="94">
      <t>タイサク</t>
    </rPh>
    <rPh sb="95" eb="97">
      <t>スイシン</t>
    </rPh>
    <rPh sb="101" eb="103">
      <t>ヒツヨウ</t>
    </rPh>
    <rPh sb="109" eb="110">
      <t>ホン</t>
    </rPh>
    <rPh sb="110" eb="111">
      <t>シ</t>
    </rPh>
    <rPh sb="112" eb="114">
      <t>スイドウ</t>
    </rPh>
    <rPh sb="114" eb="116">
      <t>ジギョウ</t>
    </rPh>
    <rPh sb="121" eb="123">
      <t>ケイエイ</t>
    </rPh>
    <rPh sb="123" eb="125">
      <t>キバン</t>
    </rPh>
    <rPh sb="126" eb="128">
      <t>キョウカ</t>
    </rPh>
    <rPh sb="134" eb="136">
      <t>コウジョウ</t>
    </rPh>
    <rPh sb="137" eb="138">
      <t>ツト</t>
    </rPh>
    <rPh sb="140" eb="142">
      <t>アンシン</t>
    </rPh>
    <rPh sb="143" eb="145">
      <t>アンゼン</t>
    </rPh>
    <rPh sb="146" eb="147">
      <t>ミズ</t>
    </rPh>
    <rPh sb="148" eb="150">
      <t>キョウキュウ</t>
    </rPh>
    <rPh sb="152" eb="154">
      <t>ジゾク</t>
    </rPh>
    <rPh sb="154" eb="156">
      <t>カノウ</t>
    </rPh>
    <rPh sb="157" eb="159">
      <t>スイドウ</t>
    </rPh>
    <rPh sb="161" eb="163">
      <t>ケイエイ</t>
    </rPh>
    <rPh sb="164" eb="166">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</si>
</sst>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0.27</c:v>
                </c:pt>
                <c:pt idx="1">
                  <c:v>0.28000000000000003</c:v>
                </c:pt>
                <c:pt idx="2">
                  <c:v>0.26</c:v>
                </c:pt>
                <c:pt idx="3">
                  <c:v>0.55000000000000004</c:v>
                </c:pt>
                <c:pt idx="4">
                  <c:v>0.68</c:v>
                </c:pt>
              </c:numCache>
            </c:numRef>
          </c:val>
          <c:extLst xmlns:c16r2="http://schemas.microsoft.com/office/drawing/2015/06/chart">
            <c:ext xmlns:c16="http://schemas.microsoft.com/office/drawing/2014/chart" uri="{C3380CC4-5D6E-409C-BE32-E72D297353CC}">
              <c16:uniqueId val="{00000000-CFD4-4093-8A60-76E12F552824}"/>
            </c:ext>
          </c:extLst>
        </c:ser>
        <c:dLbls>
          <c:showLegendKey val="0"/>
          <c:showVal val="0"/>
          <c:showCatName val="0"/>
          <c:showSerName val="0"/>
          <c:showPercent val="0"/>
          <c:showBubbleSize val="0"/>
        </c:dLbls>
        <c:gapWidth val="150"/>
        <c:axId val="35808768"/>
        <c:axId val="3581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0.56000000000000005</c:v>
                </c:pt>
                <c:pt idx="3">
                  <c:v>0.71</c:v>
                </c:pt>
                <c:pt idx="4">
                  <c:v>0.75</c:v>
                </c:pt>
              </c:numCache>
            </c:numRef>
          </c:val>
          <c:smooth val="0"/>
          <c:extLst xmlns:c16r2="http://schemas.microsoft.com/office/drawing/2015/06/chart">
            <c:ext xmlns:c16="http://schemas.microsoft.com/office/drawing/2014/chart" uri="{C3380CC4-5D6E-409C-BE32-E72D297353CC}">
              <c16:uniqueId val="{00000001-CFD4-4093-8A60-76E12F552824}"/>
            </c:ext>
          </c:extLst>
        </c:ser>
        <c:dLbls>
          <c:showLegendKey val="0"/>
          <c:showVal val="0"/>
          <c:showCatName val="0"/>
          <c:showSerName val="0"/>
          <c:showPercent val="0"/>
          <c:showBubbleSize val="0"/>
        </c:dLbls>
        <c:marker val="1"/>
        <c:smooth val="0"/>
        <c:axId val="35808768"/>
        <c:axId val="35810688"/>
      </c:lineChart>
      <c:dateAx>
        <c:axId val="35808768"/>
        <c:scaling>
          <c:orientation val="minMax"/>
        </c:scaling>
        <c:delete val="1"/>
        <c:axPos val="b"/>
        <c:numFmt formatCode="ge" sourceLinked="1"/>
        <c:majorTickMark val="none"/>
        <c:minorTickMark val="none"/>
        <c:tickLblPos val="none"/>
        <c:crossAx val="35810688"/>
        <c:crosses val="autoZero"/>
        <c:auto val="1"/>
        <c:lblOffset val="100"/>
        <c:baseTimeUnit val="years"/>
      </c:dateAx>
      <c:valAx>
        <c:axId val="358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53.01</c:v>
                </c:pt>
                <c:pt idx="1">
                  <c:v>50.59</c:v>
                </c:pt>
                <c:pt idx="2">
                  <c:v>51.42</c:v>
                </c:pt>
                <c:pt idx="3">
                  <c:v>52.84</c:v>
                </c:pt>
                <c:pt idx="4">
                  <c:v>51.73</c:v>
                </c:pt>
              </c:numCache>
            </c:numRef>
          </c:val>
          <c:extLst xmlns:c16r2="http://schemas.microsoft.com/office/drawing/2015/06/chart">
            <c:ext xmlns:c16="http://schemas.microsoft.com/office/drawing/2014/chart" uri="{C3380CC4-5D6E-409C-BE32-E72D297353CC}">
              <c16:uniqueId val="{00000000-622A-4CB2-9FCB-352B86EFD74D}"/>
            </c:ext>
          </c:extLst>
        </c:ser>
        <c:dLbls>
          <c:showLegendKey val="0"/>
          <c:showVal val="0"/>
          <c:showCatName val="0"/>
          <c:showSerName val="0"/>
          <c:showPercent val="0"/>
          <c:showBubbleSize val="0"/>
        </c:dLbls>
        <c:gapWidth val="150"/>
        <c:axId val="76879360"/>
        <c:axId val="768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58.53</c:v>
                </c:pt>
                <c:pt idx="3">
                  <c:v>59.11</c:v>
                </c:pt>
                <c:pt idx="4">
                  <c:v>59.74</c:v>
                </c:pt>
              </c:numCache>
            </c:numRef>
          </c:val>
          <c:smooth val="0"/>
          <c:extLst xmlns:c16r2="http://schemas.microsoft.com/office/drawing/2015/06/chart">
            <c:ext xmlns:c16="http://schemas.microsoft.com/office/drawing/2014/chart" uri="{C3380CC4-5D6E-409C-BE32-E72D297353CC}">
              <c16:uniqueId val="{00000001-622A-4CB2-9FCB-352B86EFD74D}"/>
            </c:ext>
          </c:extLst>
        </c:ser>
        <c:dLbls>
          <c:showLegendKey val="0"/>
          <c:showVal val="0"/>
          <c:showCatName val="0"/>
          <c:showSerName val="0"/>
          <c:showPercent val="0"/>
          <c:showBubbleSize val="0"/>
        </c:dLbls>
        <c:marker val="1"/>
        <c:smooth val="0"/>
        <c:axId val="76879360"/>
        <c:axId val="76881280"/>
      </c:lineChart>
      <c:dateAx>
        <c:axId val="76879360"/>
        <c:scaling>
          <c:orientation val="minMax"/>
        </c:scaling>
        <c:delete val="1"/>
        <c:axPos val="b"/>
        <c:numFmt formatCode="ge" sourceLinked="1"/>
        <c:majorTickMark val="none"/>
        <c:minorTickMark val="none"/>
        <c:tickLblPos val="none"/>
        <c:crossAx val="76881280"/>
        <c:crosses val="autoZero"/>
        <c:auto val="1"/>
        <c:lblOffset val="100"/>
        <c:baseTimeUnit val="years"/>
      </c:dateAx>
      <c:valAx>
        <c:axId val="768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79.709999999999994</c:v>
                </c:pt>
                <c:pt idx="1">
                  <c:v>82.73</c:v>
                </c:pt>
                <c:pt idx="2">
                  <c:v>81.7</c:v>
                </c:pt>
                <c:pt idx="3">
                  <c:v>78.989999999999995</c:v>
                </c:pt>
                <c:pt idx="4">
                  <c:v>80.58</c:v>
                </c:pt>
              </c:numCache>
            </c:numRef>
          </c:val>
          <c:extLst xmlns:c16r2="http://schemas.microsoft.com/office/drawing/2015/06/chart">
            <c:ext xmlns:c16="http://schemas.microsoft.com/office/drawing/2014/chart" uri="{C3380CC4-5D6E-409C-BE32-E72D297353CC}">
              <c16:uniqueId val="{00000000-22F1-4946-BF11-D8B441FBB2A5}"/>
            </c:ext>
          </c:extLst>
        </c:ser>
        <c:dLbls>
          <c:showLegendKey val="0"/>
          <c:showVal val="0"/>
          <c:showCatName val="0"/>
          <c:showSerName val="0"/>
          <c:showPercent val="0"/>
          <c:showBubbleSize val="0"/>
        </c:dLbls>
        <c:gapWidth val="150"/>
        <c:axId val="76937856"/>
        <c:axId val="7661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85.26</c:v>
                </c:pt>
                <c:pt idx="3">
                  <c:v>87.91</c:v>
                </c:pt>
                <c:pt idx="4">
                  <c:v>87.28</c:v>
                </c:pt>
              </c:numCache>
            </c:numRef>
          </c:val>
          <c:smooth val="0"/>
          <c:extLst xmlns:c16r2="http://schemas.microsoft.com/office/drawing/2015/06/chart">
            <c:ext xmlns:c16="http://schemas.microsoft.com/office/drawing/2014/chart" uri="{C3380CC4-5D6E-409C-BE32-E72D297353CC}">
              <c16:uniqueId val="{00000001-22F1-4946-BF11-D8B441FBB2A5}"/>
            </c:ext>
          </c:extLst>
        </c:ser>
        <c:dLbls>
          <c:showLegendKey val="0"/>
          <c:showVal val="0"/>
          <c:showCatName val="0"/>
          <c:showSerName val="0"/>
          <c:showPercent val="0"/>
          <c:showBubbleSize val="0"/>
        </c:dLbls>
        <c:marker val="1"/>
        <c:smooth val="0"/>
        <c:axId val="76937856"/>
        <c:axId val="76611968"/>
      </c:lineChart>
      <c:dateAx>
        <c:axId val="76937856"/>
        <c:scaling>
          <c:orientation val="minMax"/>
        </c:scaling>
        <c:delete val="1"/>
        <c:axPos val="b"/>
        <c:numFmt formatCode="ge" sourceLinked="1"/>
        <c:majorTickMark val="none"/>
        <c:minorTickMark val="none"/>
        <c:tickLblPos val="none"/>
        <c:crossAx val="76611968"/>
        <c:crosses val="autoZero"/>
        <c:auto val="1"/>
        <c:lblOffset val="100"/>
        <c:baseTimeUnit val="years"/>
      </c:dateAx>
      <c:valAx>
        <c:axId val="7661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110.38</c:v>
                </c:pt>
                <c:pt idx="1">
                  <c:v>110.84</c:v>
                </c:pt>
                <c:pt idx="2">
                  <c:v>113.2</c:v>
                </c:pt>
                <c:pt idx="3">
                  <c:v>114.88</c:v>
                </c:pt>
                <c:pt idx="4">
                  <c:v>114.26</c:v>
                </c:pt>
              </c:numCache>
            </c:numRef>
          </c:val>
          <c:extLst xmlns:c16r2="http://schemas.microsoft.com/office/drawing/2015/06/chart">
            <c:ext xmlns:c16="http://schemas.microsoft.com/office/drawing/2014/chart" uri="{C3380CC4-5D6E-409C-BE32-E72D297353CC}">
              <c16:uniqueId val="{00000000-E5A1-423C-8A36-D5CF7EABE184}"/>
            </c:ext>
          </c:extLst>
        </c:ser>
        <c:dLbls>
          <c:showLegendKey val="0"/>
          <c:showVal val="0"/>
          <c:showCatName val="0"/>
          <c:showSerName val="0"/>
          <c:showPercent val="0"/>
          <c:showBubbleSize val="0"/>
        </c:dLbls>
        <c:gapWidth val="150"/>
        <c:axId val="37554048"/>
        <c:axId val="3756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109.64</c:v>
                </c:pt>
                <c:pt idx="3">
                  <c:v>113.16</c:v>
                </c:pt>
                <c:pt idx="4">
                  <c:v>112.15</c:v>
                </c:pt>
              </c:numCache>
            </c:numRef>
          </c:val>
          <c:smooth val="0"/>
          <c:extLst xmlns:c16r2="http://schemas.microsoft.com/office/drawing/2015/06/chart">
            <c:ext xmlns:c16="http://schemas.microsoft.com/office/drawing/2014/chart" uri="{C3380CC4-5D6E-409C-BE32-E72D297353CC}">
              <c16:uniqueId val="{00000001-E5A1-423C-8A36-D5CF7EABE184}"/>
            </c:ext>
          </c:extLst>
        </c:ser>
        <c:dLbls>
          <c:showLegendKey val="0"/>
          <c:showVal val="0"/>
          <c:showCatName val="0"/>
          <c:showSerName val="0"/>
          <c:showPercent val="0"/>
          <c:showBubbleSize val="0"/>
        </c:dLbls>
        <c:marker val="1"/>
        <c:smooth val="0"/>
        <c:axId val="37554048"/>
        <c:axId val="37568512"/>
      </c:lineChart>
      <c:dateAx>
        <c:axId val="37554048"/>
        <c:scaling>
          <c:orientation val="minMax"/>
        </c:scaling>
        <c:delete val="1"/>
        <c:axPos val="b"/>
        <c:numFmt formatCode="ge" sourceLinked="1"/>
        <c:majorTickMark val="none"/>
        <c:minorTickMark val="none"/>
        <c:tickLblPos val="none"/>
        <c:crossAx val="37568512"/>
        <c:crosses val="autoZero"/>
        <c:auto val="1"/>
        <c:lblOffset val="100"/>
        <c:baseTimeUnit val="years"/>
      </c:dateAx>
      <c:valAx>
        <c:axId val="37568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5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42.94</c:v>
                </c:pt>
                <c:pt idx="1">
                  <c:v>48.4</c:v>
                </c:pt>
                <c:pt idx="2">
                  <c:v>49.64</c:v>
                </c:pt>
                <c:pt idx="3">
                  <c:v>47.46</c:v>
                </c:pt>
                <c:pt idx="4">
                  <c:v>48.39</c:v>
                </c:pt>
              </c:numCache>
            </c:numRef>
          </c:val>
          <c:extLst xmlns:c16r2="http://schemas.microsoft.com/office/drawing/2015/06/chart">
            <c:ext xmlns:c16="http://schemas.microsoft.com/office/drawing/2014/chart" uri="{C3380CC4-5D6E-409C-BE32-E72D297353CC}">
              <c16:uniqueId val="{00000000-F2CE-45D6-BAF1-EEB88BBD5A80}"/>
            </c:ext>
          </c:extLst>
        </c:ser>
        <c:dLbls>
          <c:showLegendKey val="0"/>
          <c:showVal val="0"/>
          <c:showCatName val="0"/>
          <c:showSerName val="0"/>
          <c:showPercent val="0"/>
          <c:showBubbleSize val="0"/>
        </c:dLbls>
        <c:gapWidth val="150"/>
        <c:axId val="37603584"/>
        <c:axId val="3760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45.75</c:v>
                </c:pt>
                <c:pt idx="3">
                  <c:v>46.88</c:v>
                </c:pt>
                <c:pt idx="4">
                  <c:v>46.94</c:v>
                </c:pt>
              </c:numCache>
            </c:numRef>
          </c:val>
          <c:smooth val="0"/>
          <c:extLst xmlns:c16r2="http://schemas.microsoft.com/office/drawing/2015/06/chart">
            <c:ext xmlns:c16="http://schemas.microsoft.com/office/drawing/2014/chart" uri="{C3380CC4-5D6E-409C-BE32-E72D297353CC}">
              <c16:uniqueId val="{00000001-F2CE-45D6-BAF1-EEB88BBD5A80}"/>
            </c:ext>
          </c:extLst>
        </c:ser>
        <c:dLbls>
          <c:showLegendKey val="0"/>
          <c:showVal val="0"/>
          <c:showCatName val="0"/>
          <c:showSerName val="0"/>
          <c:showPercent val="0"/>
          <c:showBubbleSize val="0"/>
        </c:dLbls>
        <c:marker val="1"/>
        <c:smooth val="0"/>
        <c:axId val="37603584"/>
        <c:axId val="37605760"/>
      </c:lineChart>
      <c:dateAx>
        <c:axId val="37603584"/>
        <c:scaling>
          <c:orientation val="minMax"/>
        </c:scaling>
        <c:delete val="1"/>
        <c:axPos val="b"/>
        <c:numFmt formatCode="ge" sourceLinked="1"/>
        <c:majorTickMark val="none"/>
        <c:minorTickMark val="none"/>
        <c:tickLblPos val="none"/>
        <c:crossAx val="37605760"/>
        <c:crosses val="autoZero"/>
        <c:auto val="1"/>
        <c:lblOffset val="100"/>
        <c:baseTimeUnit val="years"/>
      </c:dateAx>
      <c:valAx>
        <c:axId val="376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0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3.08</c:v>
                </c:pt>
                <c:pt idx="1">
                  <c:v>3.16</c:v>
                </c:pt>
                <c:pt idx="2">
                  <c:v>4.68</c:v>
                </c:pt>
                <c:pt idx="3">
                  <c:v>3.82</c:v>
                </c:pt>
                <c:pt idx="4">
                  <c:v>3.94</c:v>
                </c:pt>
              </c:numCache>
            </c:numRef>
          </c:val>
          <c:extLst xmlns:c16r2="http://schemas.microsoft.com/office/drawing/2015/06/chart">
            <c:ext xmlns:c16="http://schemas.microsoft.com/office/drawing/2014/chart" uri="{C3380CC4-5D6E-409C-BE32-E72D297353CC}">
              <c16:uniqueId val="{00000000-4D47-41E1-9540-E607D2414095}"/>
            </c:ext>
          </c:extLst>
        </c:ser>
        <c:dLbls>
          <c:showLegendKey val="0"/>
          <c:showVal val="0"/>
          <c:showCatName val="0"/>
          <c:showSerName val="0"/>
          <c:showPercent val="0"/>
          <c:showBubbleSize val="0"/>
        </c:dLbls>
        <c:gapWidth val="150"/>
        <c:axId val="37706368"/>
        <c:axId val="3772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10.54</c:v>
                </c:pt>
                <c:pt idx="3">
                  <c:v>13.39</c:v>
                </c:pt>
                <c:pt idx="4">
                  <c:v>14.48</c:v>
                </c:pt>
              </c:numCache>
            </c:numRef>
          </c:val>
          <c:smooth val="0"/>
          <c:extLst xmlns:c16r2="http://schemas.microsoft.com/office/drawing/2015/06/chart">
            <c:ext xmlns:c16="http://schemas.microsoft.com/office/drawing/2014/chart" uri="{C3380CC4-5D6E-409C-BE32-E72D297353CC}">
              <c16:uniqueId val="{00000001-4D47-41E1-9540-E607D2414095}"/>
            </c:ext>
          </c:extLst>
        </c:ser>
        <c:dLbls>
          <c:showLegendKey val="0"/>
          <c:showVal val="0"/>
          <c:showCatName val="0"/>
          <c:showSerName val="0"/>
          <c:showPercent val="0"/>
          <c:showBubbleSize val="0"/>
        </c:dLbls>
        <c:marker val="1"/>
        <c:smooth val="0"/>
        <c:axId val="37706368"/>
        <c:axId val="37724928"/>
      </c:lineChart>
      <c:dateAx>
        <c:axId val="37706368"/>
        <c:scaling>
          <c:orientation val="minMax"/>
        </c:scaling>
        <c:delete val="1"/>
        <c:axPos val="b"/>
        <c:numFmt formatCode="ge" sourceLinked="1"/>
        <c:majorTickMark val="none"/>
        <c:minorTickMark val="none"/>
        <c:tickLblPos val="none"/>
        <c:crossAx val="37724928"/>
        <c:crosses val="autoZero"/>
        <c:auto val="1"/>
        <c:lblOffset val="100"/>
        <c:baseTimeUnit val="years"/>
      </c:dateAx>
      <c:valAx>
        <c:axId val="3772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0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AE4-4247-ACDC-869B2BE389B1}"/>
            </c:ext>
          </c:extLst>
        </c:ser>
        <c:dLbls>
          <c:showLegendKey val="0"/>
          <c:showVal val="0"/>
          <c:showCatName val="0"/>
          <c:showSerName val="0"/>
          <c:showPercent val="0"/>
          <c:showBubbleSize val="0"/>
        </c:dLbls>
        <c:gapWidth val="150"/>
        <c:axId val="37828096"/>
        <c:axId val="3783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3.62</c:v>
                </c:pt>
                <c:pt idx="3">
                  <c:v>0.68</c:v>
                </c:pt>
                <c:pt idx="4">
                  <c:v>1</c:v>
                </c:pt>
              </c:numCache>
            </c:numRef>
          </c:val>
          <c:smooth val="0"/>
          <c:extLst xmlns:c16r2="http://schemas.microsoft.com/office/drawing/2015/06/chart">
            <c:ext xmlns:c16="http://schemas.microsoft.com/office/drawing/2014/chart" uri="{C3380CC4-5D6E-409C-BE32-E72D297353CC}">
              <c16:uniqueId val="{00000001-4AE4-4247-ACDC-869B2BE389B1}"/>
            </c:ext>
          </c:extLst>
        </c:ser>
        <c:dLbls>
          <c:showLegendKey val="0"/>
          <c:showVal val="0"/>
          <c:showCatName val="0"/>
          <c:showSerName val="0"/>
          <c:showPercent val="0"/>
          <c:showBubbleSize val="0"/>
        </c:dLbls>
        <c:marker val="1"/>
        <c:smooth val="0"/>
        <c:axId val="37828096"/>
        <c:axId val="37830016"/>
      </c:lineChart>
      <c:dateAx>
        <c:axId val="37828096"/>
        <c:scaling>
          <c:orientation val="minMax"/>
        </c:scaling>
        <c:delete val="1"/>
        <c:axPos val="b"/>
        <c:numFmt formatCode="ge" sourceLinked="1"/>
        <c:majorTickMark val="none"/>
        <c:minorTickMark val="none"/>
        <c:tickLblPos val="none"/>
        <c:crossAx val="37830016"/>
        <c:crosses val="autoZero"/>
        <c:auto val="1"/>
        <c:lblOffset val="100"/>
        <c:baseTimeUnit val="years"/>
      </c:dateAx>
      <c:valAx>
        <c:axId val="3783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82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1802.54</c:v>
                </c:pt>
                <c:pt idx="1">
                  <c:v>440.49</c:v>
                </c:pt>
                <c:pt idx="2">
                  <c:v>447</c:v>
                </c:pt>
                <c:pt idx="3">
                  <c:v>391.93</c:v>
                </c:pt>
                <c:pt idx="4">
                  <c:v>419.36</c:v>
                </c:pt>
              </c:numCache>
            </c:numRef>
          </c:val>
          <c:extLst xmlns:c16r2="http://schemas.microsoft.com/office/drawing/2015/06/chart">
            <c:ext xmlns:c16="http://schemas.microsoft.com/office/drawing/2014/chart" uri="{C3380CC4-5D6E-409C-BE32-E72D297353CC}">
              <c16:uniqueId val="{00000000-8B9C-4866-B962-86E0F3D0B53C}"/>
            </c:ext>
          </c:extLst>
        </c:ser>
        <c:dLbls>
          <c:showLegendKey val="0"/>
          <c:showVal val="0"/>
          <c:showCatName val="0"/>
          <c:showSerName val="0"/>
          <c:showPercent val="0"/>
          <c:showBubbleSize val="0"/>
        </c:dLbls>
        <c:gapWidth val="150"/>
        <c:axId val="37869440"/>
        <c:axId val="3787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371.31</c:v>
                </c:pt>
                <c:pt idx="3">
                  <c:v>357.82</c:v>
                </c:pt>
                <c:pt idx="4">
                  <c:v>355.5</c:v>
                </c:pt>
              </c:numCache>
            </c:numRef>
          </c:val>
          <c:smooth val="0"/>
          <c:extLst xmlns:c16r2="http://schemas.microsoft.com/office/drawing/2015/06/chart">
            <c:ext xmlns:c16="http://schemas.microsoft.com/office/drawing/2014/chart" uri="{C3380CC4-5D6E-409C-BE32-E72D297353CC}">
              <c16:uniqueId val="{00000001-8B9C-4866-B962-86E0F3D0B53C}"/>
            </c:ext>
          </c:extLst>
        </c:ser>
        <c:dLbls>
          <c:showLegendKey val="0"/>
          <c:showVal val="0"/>
          <c:showCatName val="0"/>
          <c:showSerName val="0"/>
          <c:showPercent val="0"/>
          <c:showBubbleSize val="0"/>
        </c:dLbls>
        <c:marker val="1"/>
        <c:smooth val="0"/>
        <c:axId val="37869440"/>
        <c:axId val="37875712"/>
      </c:lineChart>
      <c:dateAx>
        <c:axId val="37869440"/>
        <c:scaling>
          <c:orientation val="minMax"/>
        </c:scaling>
        <c:delete val="1"/>
        <c:axPos val="b"/>
        <c:numFmt formatCode="ge" sourceLinked="1"/>
        <c:majorTickMark val="none"/>
        <c:minorTickMark val="none"/>
        <c:tickLblPos val="none"/>
        <c:crossAx val="37875712"/>
        <c:crosses val="autoZero"/>
        <c:auto val="1"/>
        <c:lblOffset val="100"/>
        <c:baseTimeUnit val="years"/>
      </c:dateAx>
      <c:valAx>
        <c:axId val="37875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8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339.62</c:v>
                </c:pt>
                <c:pt idx="1">
                  <c:v>327.63</c:v>
                </c:pt>
                <c:pt idx="2">
                  <c:v>312.08999999999997</c:v>
                </c:pt>
                <c:pt idx="3">
                  <c:v>462.22</c:v>
                </c:pt>
                <c:pt idx="4">
                  <c:v>461.35</c:v>
                </c:pt>
              </c:numCache>
            </c:numRef>
          </c:val>
          <c:extLst xmlns:c16r2="http://schemas.microsoft.com/office/drawing/2015/06/chart">
            <c:ext xmlns:c16="http://schemas.microsoft.com/office/drawing/2014/chart" uri="{C3380CC4-5D6E-409C-BE32-E72D297353CC}">
              <c16:uniqueId val="{00000000-CF53-4FD7-8CF5-978E6857D789}"/>
            </c:ext>
          </c:extLst>
        </c:ser>
        <c:dLbls>
          <c:showLegendKey val="0"/>
          <c:showVal val="0"/>
          <c:showCatName val="0"/>
          <c:showSerName val="0"/>
          <c:showPercent val="0"/>
          <c:showBubbleSize val="0"/>
        </c:dLbls>
        <c:gapWidth val="150"/>
        <c:axId val="48793856"/>
        <c:axId val="4879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373.09</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CF53-4FD7-8CF5-978E6857D789}"/>
            </c:ext>
          </c:extLst>
        </c:ser>
        <c:dLbls>
          <c:showLegendKey val="0"/>
          <c:showVal val="0"/>
          <c:showCatName val="0"/>
          <c:showSerName val="0"/>
          <c:showPercent val="0"/>
          <c:showBubbleSize val="0"/>
        </c:dLbls>
        <c:marker val="1"/>
        <c:smooth val="0"/>
        <c:axId val="48793856"/>
        <c:axId val="48796032"/>
      </c:lineChart>
      <c:dateAx>
        <c:axId val="48793856"/>
        <c:scaling>
          <c:orientation val="minMax"/>
        </c:scaling>
        <c:delete val="1"/>
        <c:axPos val="b"/>
        <c:numFmt formatCode="ge" sourceLinked="1"/>
        <c:majorTickMark val="none"/>
        <c:minorTickMark val="none"/>
        <c:tickLblPos val="none"/>
        <c:crossAx val="48796032"/>
        <c:crosses val="autoZero"/>
        <c:auto val="1"/>
        <c:lblOffset val="100"/>
        <c:baseTimeUnit val="years"/>
      </c:dateAx>
      <c:valAx>
        <c:axId val="48796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7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99.74</c:v>
                </c:pt>
                <c:pt idx="1">
                  <c:v>102.02</c:v>
                </c:pt>
                <c:pt idx="2">
                  <c:v>103.14</c:v>
                </c:pt>
                <c:pt idx="3">
                  <c:v>99.61</c:v>
                </c:pt>
                <c:pt idx="4">
                  <c:v>100.59</c:v>
                </c:pt>
              </c:numCache>
            </c:numRef>
          </c:val>
          <c:extLst xmlns:c16r2="http://schemas.microsoft.com/office/drawing/2015/06/chart">
            <c:ext xmlns:c16="http://schemas.microsoft.com/office/drawing/2014/chart" uri="{C3380CC4-5D6E-409C-BE32-E72D297353CC}">
              <c16:uniqueId val="{00000000-7953-4792-90B1-705EA2C5745C}"/>
            </c:ext>
          </c:extLst>
        </c:ser>
        <c:dLbls>
          <c:showLegendKey val="0"/>
          <c:showVal val="0"/>
          <c:showCatName val="0"/>
          <c:showSerName val="0"/>
          <c:showPercent val="0"/>
          <c:showBubbleSize val="0"/>
        </c:dLbls>
        <c:gapWidth val="150"/>
        <c:axId val="76550912"/>
        <c:axId val="7655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99.99</c:v>
                </c:pt>
                <c:pt idx="3">
                  <c:v>106.01</c:v>
                </c:pt>
                <c:pt idx="4">
                  <c:v>104.57</c:v>
                </c:pt>
              </c:numCache>
            </c:numRef>
          </c:val>
          <c:smooth val="0"/>
          <c:extLst xmlns:c16r2="http://schemas.microsoft.com/office/drawing/2015/06/chart">
            <c:ext xmlns:c16="http://schemas.microsoft.com/office/drawing/2014/chart" uri="{C3380CC4-5D6E-409C-BE32-E72D297353CC}">
              <c16:uniqueId val="{00000001-7953-4792-90B1-705EA2C5745C}"/>
            </c:ext>
          </c:extLst>
        </c:ser>
        <c:dLbls>
          <c:showLegendKey val="0"/>
          <c:showVal val="0"/>
          <c:showCatName val="0"/>
          <c:showSerName val="0"/>
          <c:showPercent val="0"/>
          <c:showBubbleSize val="0"/>
        </c:dLbls>
        <c:marker val="1"/>
        <c:smooth val="0"/>
        <c:axId val="76550912"/>
        <c:axId val="76552832"/>
      </c:lineChart>
      <c:dateAx>
        <c:axId val="76550912"/>
        <c:scaling>
          <c:orientation val="minMax"/>
        </c:scaling>
        <c:delete val="1"/>
        <c:axPos val="b"/>
        <c:numFmt formatCode="ge" sourceLinked="1"/>
        <c:majorTickMark val="none"/>
        <c:minorTickMark val="none"/>
        <c:tickLblPos val="none"/>
        <c:crossAx val="76552832"/>
        <c:crosses val="autoZero"/>
        <c:auto val="1"/>
        <c:lblOffset val="100"/>
        <c:baseTimeUnit val="years"/>
      </c:dateAx>
      <c:valAx>
        <c:axId val="7655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170.36</c:v>
                </c:pt>
                <c:pt idx="1">
                  <c:v>167.24</c:v>
                </c:pt>
                <c:pt idx="2">
                  <c:v>165.74</c:v>
                </c:pt>
                <c:pt idx="3">
                  <c:v>164.17</c:v>
                </c:pt>
                <c:pt idx="4">
                  <c:v>163.97</c:v>
                </c:pt>
              </c:numCache>
            </c:numRef>
          </c:val>
          <c:extLst xmlns:c16r2="http://schemas.microsoft.com/office/drawing/2015/06/chart">
            <c:ext xmlns:c16="http://schemas.microsoft.com/office/drawing/2014/chart" uri="{C3380CC4-5D6E-409C-BE32-E72D297353CC}">
              <c16:uniqueId val="{00000000-7AA7-4C97-B824-616575AFBBF7}"/>
            </c:ext>
          </c:extLst>
        </c:ser>
        <c:dLbls>
          <c:showLegendKey val="0"/>
          <c:showVal val="0"/>
          <c:showCatName val="0"/>
          <c:showSerName val="0"/>
          <c:showPercent val="0"/>
          <c:showBubbleSize val="0"/>
        </c:dLbls>
        <c:gapWidth val="150"/>
        <c:axId val="76592256"/>
        <c:axId val="7659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171.15</c:v>
                </c:pt>
                <c:pt idx="3">
                  <c:v>162.24</c:v>
                </c:pt>
                <c:pt idx="4">
                  <c:v>165.47</c:v>
                </c:pt>
              </c:numCache>
            </c:numRef>
          </c:val>
          <c:smooth val="0"/>
          <c:extLst xmlns:c16r2="http://schemas.microsoft.com/office/drawing/2015/06/chart">
            <c:ext xmlns:c16="http://schemas.microsoft.com/office/drawing/2014/chart" uri="{C3380CC4-5D6E-409C-BE32-E72D297353CC}">
              <c16:uniqueId val="{00000001-7AA7-4C97-B824-616575AFBBF7}"/>
            </c:ext>
          </c:extLst>
        </c:ser>
        <c:dLbls>
          <c:showLegendKey val="0"/>
          <c:showVal val="0"/>
          <c:showCatName val="0"/>
          <c:showSerName val="0"/>
          <c:showPercent val="0"/>
          <c:showBubbleSize val="0"/>
        </c:dLbls>
        <c:marker val="1"/>
        <c:smooth val="0"/>
        <c:axId val="76592256"/>
        <c:axId val="76594176"/>
      </c:lineChart>
      <c:dateAx>
        <c:axId val="76592256"/>
        <c:scaling>
          <c:orientation val="minMax"/>
        </c:scaling>
        <c:delete val="1"/>
        <c:axPos val="b"/>
        <c:numFmt formatCode="ge" sourceLinked="1"/>
        <c:majorTickMark val="none"/>
        <c:minorTickMark val="none"/>
        <c:tickLblPos val="none"/>
        <c:crossAx val="76594176"/>
        <c:crosses val="autoZero"/>
        <c:auto val="1"/>
        <c:lblOffset val="100"/>
        <c:baseTimeUnit val="years"/>
      </c:dateAx>
      <c:valAx>
        <c:axId val="7659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7" t="str">
        <f>データ!H6</f>
        <v>福島県　白河市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A4</v>
      </c>
      <c r="X8" s="85"/>
      <c r="Y8" s="85"/>
      <c r="Z8" s="85"/>
      <c r="AA8" s="85"/>
      <c r="AB8" s="85"/>
      <c r="AC8" s="85"/>
      <c r="AD8" s="85" t="str">
        <f>データ!$M$6</f>
        <v>非設置</v>
      </c>
      <c r="AE8" s="85"/>
      <c r="AF8" s="85"/>
      <c r="AG8" s="85"/>
      <c r="AH8" s="85"/>
      <c r="AI8" s="85"/>
      <c r="AJ8" s="85"/>
      <c r="AK8" s="4"/>
      <c r="AL8" s="73">
        <f>データ!$R$6</f>
        <v>61654</v>
      </c>
      <c r="AM8" s="73"/>
      <c r="AN8" s="73"/>
      <c r="AO8" s="73"/>
      <c r="AP8" s="73"/>
      <c r="AQ8" s="73"/>
      <c r="AR8" s="73"/>
      <c r="AS8" s="73"/>
      <c r="AT8" s="69">
        <f>データ!$S$6</f>
        <v>305.32</v>
      </c>
      <c r="AU8" s="70"/>
      <c r="AV8" s="70"/>
      <c r="AW8" s="70"/>
      <c r="AX8" s="70"/>
      <c r="AY8" s="70"/>
      <c r="AZ8" s="70"/>
      <c r="BA8" s="70"/>
      <c r="BB8" s="72">
        <f>データ!$T$6</f>
        <v>201.93</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c r="A10" s="2"/>
      <c r="B10" s="69" t="str">
        <f>データ!$N$6</f>
        <v>-</v>
      </c>
      <c r="C10" s="70"/>
      <c r="D10" s="70"/>
      <c r="E10" s="70"/>
      <c r="F10" s="70"/>
      <c r="G10" s="70"/>
      <c r="H10" s="70"/>
      <c r="I10" s="69">
        <f>データ!$O$6</f>
        <v>63.38</v>
      </c>
      <c r="J10" s="70"/>
      <c r="K10" s="70"/>
      <c r="L10" s="70"/>
      <c r="M10" s="70"/>
      <c r="N10" s="70"/>
      <c r="O10" s="71"/>
      <c r="P10" s="72">
        <f>データ!$P$6</f>
        <v>97.1</v>
      </c>
      <c r="Q10" s="72"/>
      <c r="R10" s="72"/>
      <c r="S10" s="72"/>
      <c r="T10" s="72"/>
      <c r="U10" s="72"/>
      <c r="V10" s="72"/>
      <c r="W10" s="73">
        <f>データ!$Q$6</f>
        <v>2300</v>
      </c>
      <c r="X10" s="73"/>
      <c r="Y10" s="73"/>
      <c r="Z10" s="73"/>
      <c r="AA10" s="73"/>
      <c r="AB10" s="73"/>
      <c r="AC10" s="73"/>
      <c r="AD10" s="2"/>
      <c r="AE10" s="2"/>
      <c r="AF10" s="2"/>
      <c r="AG10" s="2"/>
      <c r="AH10" s="4"/>
      <c r="AI10" s="4"/>
      <c r="AJ10" s="4"/>
      <c r="AK10" s="4"/>
      <c r="AL10" s="73">
        <f>データ!$U$6</f>
        <v>59061</v>
      </c>
      <c r="AM10" s="73"/>
      <c r="AN10" s="73"/>
      <c r="AO10" s="73"/>
      <c r="AP10" s="73"/>
      <c r="AQ10" s="73"/>
      <c r="AR10" s="73"/>
      <c r="AS10" s="73"/>
      <c r="AT10" s="69">
        <f>データ!$V$6</f>
        <v>161.16999999999999</v>
      </c>
      <c r="AU10" s="70"/>
      <c r="AV10" s="70"/>
      <c r="AW10" s="70"/>
      <c r="AX10" s="70"/>
      <c r="AY10" s="70"/>
      <c r="AZ10" s="70"/>
      <c r="BA10" s="70"/>
      <c r="BB10" s="72">
        <f>データ!$W$6</f>
        <v>366.45</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116</v>
      </c>
      <c r="BM16" s="65"/>
      <c r="BN16" s="65"/>
      <c r="BO16" s="65"/>
      <c r="BP16" s="65"/>
      <c r="BQ16" s="65"/>
      <c r="BR16" s="65"/>
      <c r="BS16" s="65"/>
      <c r="BT16" s="65"/>
      <c r="BU16" s="65"/>
      <c r="BV16" s="65"/>
      <c r="BW16" s="65"/>
      <c r="BX16" s="65"/>
      <c r="BY16" s="65"/>
      <c r="BZ16" s="66"/>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64"/>
      <c r="BM34" s="65"/>
      <c r="BN34" s="65"/>
      <c r="BO34" s="65"/>
      <c r="BP34" s="65"/>
      <c r="BQ34" s="65"/>
      <c r="BR34" s="65"/>
      <c r="BS34" s="65"/>
      <c r="BT34" s="65"/>
      <c r="BU34" s="65"/>
      <c r="BV34" s="65"/>
      <c r="BW34" s="65"/>
      <c r="BX34" s="65"/>
      <c r="BY34" s="65"/>
      <c r="BZ34" s="66"/>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64"/>
      <c r="BM35" s="65"/>
      <c r="BN35" s="65"/>
      <c r="BO35" s="65"/>
      <c r="BP35" s="65"/>
      <c r="BQ35" s="65"/>
      <c r="BR35" s="65"/>
      <c r="BS35" s="65"/>
      <c r="BT35" s="65"/>
      <c r="BU35" s="65"/>
      <c r="BV35" s="65"/>
      <c r="BW35" s="65"/>
      <c r="BX35" s="65"/>
      <c r="BY35" s="65"/>
      <c r="BZ35" s="66"/>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7dfD0Nx22sgmoBMB1Ozd3dnlu9AI5eFlcBUDFPEOYdK5U5hU7d5j6k7D5Re6sbeQEDg/oPsKT18Jli7l0owjng==" saltValue="WSBtxIUTy2fSZRxO7Nzk1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35</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8" t="s">
        <v>64</v>
      </c>
      <c r="B4" s="30"/>
      <c r="C4" s="30"/>
      <c r="D4" s="30"/>
      <c r="E4" s="30"/>
      <c r="F4" s="30"/>
      <c r="G4" s="30"/>
      <c r="H4" s="93"/>
      <c r="I4" s="94"/>
      <c r="J4" s="94"/>
      <c r="K4" s="94"/>
      <c r="L4" s="94"/>
      <c r="M4" s="94"/>
      <c r="N4" s="94"/>
      <c r="O4" s="94"/>
      <c r="P4" s="94"/>
      <c r="Q4" s="94"/>
      <c r="R4" s="94"/>
      <c r="S4" s="94"/>
      <c r="T4" s="94"/>
      <c r="U4" s="94"/>
      <c r="V4" s="94"/>
      <c r="W4" s="95"/>
      <c r="X4" s="89" t="s">
        <v>65</v>
      </c>
      <c r="Y4" s="89"/>
      <c r="Z4" s="89"/>
      <c r="AA4" s="89"/>
      <c r="AB4" s="89"/>
      <c r="AC4" s="89"/>
      <c r="AD4" s="89"/>
      <c r="AE4" s="89"/>
      <c r="AF4" s="89"/>
      <c r="AG4" s="89"/>
      <c r="AH4" s="89"/>
      <c r="AI4" s="89" t="s">
        <v>66</v>
      </c>
      <c r="AJ4" s="89"/>
      <c r="AK4" s="89"/>
      <c r="AL4" s="89"/>
      <c r="AM4" s="89"/>
      <c r="AN4" s="89"/>
      <c r="AO4" s="89"/>
      <c r="AP4" s="89"/>
      <c r="AQ4" s="89"/>
      <c r="AR4" s="89"/>
      <c r="AS4" s="89"/>
      <c r="AT4" s="89" t="s">
        <v>67</v>
      </c>
      <c r="AU4" s="89"/>
      <c r="AV4" s="89"/>
      <c r="AW4" s="89"/>
      <c r="AX4" s="89"/>
      <c r="AY4" s="89"/>
      <c r="AZ4" s="89"/>
      <c r="BA4" s="89"/>
      <c r="BB4" s="89"/>
      <c r="BC4" s="89"/>
      <c r="BD4" s="89"/>
      <c r="BE4" s="89" t="s">
        <v>68</v>
      </c>
      <c r="BF4" s="89"/>
      <c r="BG4" s="89"/>
      <c r="BH4" s="89"/>
      <c r="BI4" s="89"/>
      <c r="BJ4" s="89"/>
      <c r="BK4" s="89"/>
      <c r="BL4" s="89"/>
      <c r="BM4" s="89"/>
      <c r="BN4" s="89"/>
      <c r="BO4" s="89"/>
      <c r="BP4" s="89" t="s">
        <v>69</v>
      </c>
      <c r="BQ4" s="89"/>
      <c r="BR4" s="89"/>
      <c r="BS4" s="89"/>
      <c r="BT4" s="89"/>
      <c r="BU4" s="89"/>
      <c r="BV4" s="89"/>
      <c r="BW4" s="89"/>
      <c r="BX4" s="89"/>
      <c r="BY4" s="89"/>
      <c r="BZ4" s="89"/>
      <c r="CA4" s="89" t="s">
        <v>70</v>
      </c>
      <c r="CB4" s="89"/>
      <c r="CC4" s="89"/>
      <c r="CD4" s="89"/>
      <c r="CE4" s="89"/>
      <c r="CF4" s="89"/>
      <c r="CG4" s="89"/>
      <c r="CH4" s="89"/>
      <c r="CI4" s="89"/>
      <c r="CJ4" s="89"/>
      <c r="CK4" s="89"/>
      <c r="CL4" s="89" t="s">
        <v>71</v>
      </c>
      <c r="CM4" s="89"/>
      <c r="CN4" s="89"/>
      <c r="CO4" s="89"/>
      <c r="CP4" s="89"/>
      <c r="CQ4" s="89"/>
      <c r="CR4" s="89"/>
      <c r="CS4" s="89"/>
      <c r="CT4" s="89"/>
      <c r="CU4" s="89"/>
      <c r="CV4" s="89"/>
      <c r="CW4" s="89" t="s">
        <v>72</v>
      </c>
      <c r="CX4" s="89"/>
      <c r="CY4" s="89"/>
      <c r="CZ4" s="89"/>
      <c r="DA4" s="89"/>
      <c r="DB4" s="89"/>
      <c r="DC4" s="89"/>
      <c r="DD4" s="89"/>
      <c r="DE4" s="89"/>
      <c r="DF4" s="89"/>
      <c r="DG4" s="89"/>
      <c r="DH4" s="89" t="s">
        <v>73</v>
      </c>
      <c r="DI4" s="89"/>
      <c r="DJ4" s="89"/>
      <c r="DK4" s="89"/>
      <c r="DL4" s="89"/>
      <c r="DM4" s="89"/>
      <c r="DN4" s="89"/>
      <c r="DO4" s="89"/>
      <c r="DP4" s="89"/>
      <c r="DQ4" s="89"/>
      <c r="DR4" s="89"/>
      <c r="DS4" s="89" t="s">
        <v>74</v>
      </c>
      <c r="DT4" s="89"/>
      <c r="DU4" s="89"/>
      <c r="DV4" s="89"/>
      <c r="DW4" s="89"/>
      <c r="DX4" s="89"/>
      <c r="DY4" s="89"/>
      <c r="DZ4" s="89"/>
      <c r="EA4" s="89"/>
      <c r="EB4" s="89"/>
      <c r="EC4" s="89"/>
      <c r="ED4" s="89" t="s">
        <v>75</v>
      </c>
      <c r="EE4" s="89"/>
      <c r="EF4" s="89"/>
      <c r="EG4" s="89"/>
      <c r="EH4" s="89"/>
      <c r="EI4" s="89"/>
      <c r="EJ4" s="89"/>
      <c r="EK4" s="89"/>
      <c r="EL4" s="89"/>
      <c r="EM4" s="89"/>
      <c r="EN4" s="89"/>
    </row>
    <row r="5" spans="1:144">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c r="A6" s="28" t="s">
        <v>103</v>
      </c>
      <c r="B6" s="33">
        <f>B7</f>
        <v>2017</v>
      </c>
      <c r="C6" s="33">
        <f t="shared" ref="C6:W6" si="3">C7</f>
        <v>72052</v>
      </c>
      <c r="D6" s="33">
        <f t="shared" si="3"/>
        <v>46</v>
      </c>
      <c r="E6" s="33">
        <f t="shared" si="3"/>
        <v>1</v>
      </c>
      <c r="F6" s="33">
        <f t="shared" si="3"/>
        <v>0</v>
      </c>
      <c r="G6" s="33">
        <f t="shared" si="3"/>
        <v>1</v>
      </c>
      <c r="H6" s="33" t="str">
        <f t="shared" si="3"/>
        <v>福島県　白河市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63.38</v>
      </c>
      <c r="P6" s="34">
        <f t="shared" si="3"/>
        <v>97.1</v>
      </c>
      <c r="Q6" s="34">
        <f t="shared" si="3"/>
        <v>2300</v>
      </c>
      <c r="R6" s="34">
        <f t="shared" si="3"/>
        <v>61654</v>
      </c>
      <c r="S6" s="34">
        <f t="shared" si="3"/>
        <v>305.32</v>
      </c>
      <c r="T6" s="34">
        <f t="shared" si="3"/>
        <v>201.93</v>
      </c>
      <c r="U6" s="34">
        <f t="shared" si="3"/>
        <v>59061</v>
      </c>
      <c r="V6" s="34">
        <f t="shared" si="3"/>
        <v>161.16999999999999</v>
      </c>
      <c r="W6" s="34">
        <f t="shared" si="3"/>
        <v>366.45</v>
      </c>
      <c r="X6" s="35">
        <f>IF(X7="",NA(),X7)</f>
        <v>110.38</v>
      </c>
      <c r="Y6" s="35">
        <f t="shared" ref="Y6:AG6" si="4">IF(Y7="",NA(),Y7)</f>
        <v>110.84</v>
      </c>
      <c r="Z6" s="35">
        <f t="shared" si="4"/>
        <v>113.2</v>
      </c>
      <c r="AA6" s="35">
        <f t="shared" si="4"/>
        <v>114.88</v>
      </c>
      <c r="AB6" s="35">
        <f t="shared" si="4"/>
        <v>114.26</v>
      </c>
      <c r="AC6" s="35">
        <f t="shared" si="4"/>
        <v>107.8</v>
      </c>
      <c r="AD6" s="35">
        <f t="shared" si="4"/>
        <v>111.96</v>
      </c>
      <c r="AE6" s="35">
        <f t="shared" si="4"/>
        <v>109.64</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3.62</v>
      </c>
      <c r="AQ6" s="35">
        <f t="shared" si="5"/>
        <v>0.68</v>
      </c>
      <c r="AR6" s="35">
        <f t="shared" si="5"/>
        <v>1</v>
      </c>
      <c r="AS6" s="34" t="str">
        <f>IF(AS7="","",IF(AS7="-","【-】","【"&amp;SUBSTITUTE(TEXT(AS7,"#,##0.00"),"-","△")&amp;"】"))</f>
        <v>【0.85】</v>
      </c>
      <c r="AT6" s="35">
        <f>IF(AT7="",NA(),AT7)</f>
        <v>1802.54</v>
      </c>
      <c r="AU6" s="35">
        <f t="shared" ref="AU6:BC6" si="6">IF(AU7="",NA(),AU7)</f>
        <v>440.49</v>
      </c>
      <c r="AV6" s="35">
        <f t="shared" si="6"/>
        <v>447</v>
      </c>
      <c r="AW6" s="35">
        <f t="shared" si="6"/>
        <v>391.93</v>
      </c>
      <c r="AX6" s="35">
        <f t="shared" si="6"/>
        <v>419.36</v>
      </c>
      <c r="AY6" s="35">
        <f t="shared" si="6"/>
        <v>739.59</v>
      </c>
      <c r="AZ6" s="35">
        <f t="shared" si="6"/>
        <v>335.95</v>
      </c>
      <c r="BA6" s="35">
        <f t="shared" si="6"/>
        <v>371.31</v>
      </c>
      <c r="BB6" s="35">
        <f t="shared" si="6"/>
        <v>357.82</v>
      </c>
      <c r="BC6" s="35">
        <f t="shared" si="6"/>
        <v>355.5</v>
      </c>
      <c r="BD6" s="34" t="str">
        <f>IF(BD7="","",IF(BD7="-","【-】","【"&amp;SUBSTITUTE(TEXT(BD7,"#,##0.00"),"-","△")&amp;"】"))</f>
        <v>【264.34】</v>
      </c>
      <c r="BE6" s="35">
        <f>IF(BE7="",NA(),BE7)</f>
        <v>339.62</v>
      </c>
      <c r="BF6" s="35">
        <f t="shared" ref="BF6:BN6" si="7">IF(BF7="",NA(),BF7)</f>
        <v>327.63</v>
      </c>
      <c r="BG6" s="35">
        <f t="shared" si="7"/>
        <v>312.08999999999997</v>
      </c>
      <c r="BH6" s="35">
        <f t="shared" si="7"/>
        <v>462.22</v>
      </c>
      <c r="BI6" s="35">
        <f t="shared" si="7"/>
        <v>461.35</v>
      </c>
      <c r="BJ6" s="35">
        <f t="shared" si="7"/>
        <v>324.08999999999997</v>
      </c>
      <c r="BK6" s="35">
        <f t="shared" si="7"/>
        <v>319.82</v>
      </c>
      <c r="BL6" s="35">
        <f t="shared" si="7"/>
        <v>373.09</v>
      </c>
      <c r="BM6" s="35">
        <f t="shared" si="7"/>
        <v>307.45999999999998</v>
      </c>
      <c r="BN6" s="35">
        <f t="shared" si="7"/>
        <v>312.58</v>
      </c>
      <c r="BO6" s="34" t="str">
        <f>IF(BO7="","",IF(BO7="-","【-】","【"&amp;SUBSTITUTE(TEXT(BO7,"#,##0.00"),"-","△")&amp;"】"))</f>
        <v>【274.27】</v>
      </c>
      <c r="BP6" s="35">
        <f>IF(BP7="",NA(),BP7)</f>
        <v>99.74</v>
      </c>
      <c r="BQ6" s="35">
        <f t="shared" ref="BQ6:BY6" si="8">IF(BQ7="",NA(),BQ7)</f>
        <v>102.02</v>
      </c>
      <c r="BR6" s="35">
        <f t="shared" si="8"/>
        <v>103.14</v>
      </c>
      <c r="BS6" s="35">
        <f t="shared" si="8"/>
        <v>99.61</v>
      </c>
      <c r="BT6" s="35">
        <f t="shared" si="8"/>
        <v>100.59</v>
      </c>
      <c r="BU6" s="35">
        <f t="shared" si="8"/>
        <v>99.46</v>
      </c>
      <c r="BV6" s="35">
        <f t="shared" si="8"/>
        <v>105.21</v>
      </c>
      <c r="BW6" s="35">
        <f t="shared" si="8"/>
        <v>99.99</v>
      </c>
      <c r="BX6" s="35">
        <f t="shared" si="8"/>
        <v>106.01</v>
      </c>
      <c r="BY6" s="35">
        <f t="shared" si="8"/>
        <v>104.57</v>
      </c>
      <c r="BZ6" s="34" t="str">
        <f>IF(BZ7="","",IF(BZ7="-","【-】","【"&amp;SUBSTITUTE(TEXT(BZ7,"#,##0.00"),"-","△")&amp;"】"))</f>
        <v>【104.36】</v>
      </c>
      <c r="CA6" s="35">
        <f>IF(CA7="",NA(),CA7)</f>
        <v>170.36</v>
      </c>
      <c r="CB6" s="35">
        <f t="shared" ref="CB6:CJ6" si="9">IF(CB7="",NA(),CB7)</f>
        <v>167.24</v>
      </c>
      <c r="CC6" s="35">
        <f t="shared" si="9"/>
        <v>165.74</v>
      </c>
      <c r="CD6" s="35">
        <f t="shared" si="9"/>
        <v>164.17</v>
      </c>
      <c r="CE6" s="35">
        <f t="shared" si="9"/>
        <v>163.97</v>
      </c>
      <c r="CF6" s="35">
        <f t="shared" si="9"/>
        <v>171.78</v>
      </c>
      <c r="CG6" s="35">
        <f t="shared" si="9"/>
        <v>162.59</v>
      </c>
      <c r="CH6" s="35">
        <f t="shared" si="9"/>
        <v>171.15</v>
      </c>
      <c r="CI6" s="35">
        <f t="shared" si="9"/>
        <v>162.24</v>
      </c>
      <c r="CJ6" s="35">
        <f t="shared" si="9"/>
        <v>165.47</v>
      </c>
      <c r="CK6" s="34" t="str">
        <f>IF(CK7="","",IF(CK7="-","【-】","【"&amp;SUBSTITUTE(TEXT(CK7,"#,##0.00"),"-","△")&amp;"】"))</f>
        <v>【165.71】</v>
      </c>
      <c r="CL6" s="35">
        <f>IF(CL7="",NA(),CL7)</f>
        <v>53.01</v>
      </c>
      <c r="CM6" s="35">
        <f t="shared" ref="CM6:CU6" si="10">IF(CM7="",NA(),CM7)</f>
        <v>50.59</v>
      </c>
      <c r="CN6" s="35">
        <f t="shared" si="10"/>
        <v>51.42</v>
      </c>
      <c r="CO6" s="35">
        <f t="shared" si="10"/>
        <v>52.84</v>
      </c>
      <c r="CP6" s="35">
        <f t="shared" si="10"/>
        <v>51.73</v>
      </c>
      <c r="CQ6" s="35">
        <f t="shared" si="10"/>
        <v>59.68</v>
      </c>
      <c r="CR6" s="35">
        <f t="shared" si="10"/>
        <v>59.17</v>
      </c>
      <c r="CS6" s="35">
        <f t="shared" si="10"/>
        <v>58.53</v>
      </c>
      <c r="CT6" s="35">
        <f t="shared" si="10"/>
        <v>59.11</v>
      </c>
      <c r="CU6" s="35">
        <f t="shared" si="10"/>
        <v>59.74</v>
      </c>
      <c r="CV6" s="34" t="str">
        <f>IF(CV7="","",IF(CV7="-","【-】","【"&amp;SUBSTITUTE(TEXT(CV7,"#,##0.00"),"-","△")&amp;"】"))</f>
        <v>【60.41】</v>
      </c>
      <c r="CW6" s="35">
        <f>IF(CW7="",NA(),CW7)</f>
        <v>79.709999999999994</v>
      </c>
      <c r="CX6" s="35">
        <f t="shared" ref="CX6:DF6" si="11">IF(CX7="",NA(),CX7)</f>
        <v>82.73</v>
      </c>
      <c r="CY6" s="35">
        <f t="shared" si="11"/>
        <v>81.7</v>
      </c>
      <c r="CZ6" s="35">
        <f t="shared" si="11"/>
        <v>78.989999999999995</v>
      </c>
      <c r="DA6" s="35">
        <f t="shared" si="11"/>
        <v>80.58</v>
      </c>
      <c r="DB6" s="35">
        <f t="shared" si="11"/>
        <v>87.63</v>
      </c>
      <c r="DC6" s="35">
        <f t="shared" si="11"/>
        <v>87.6</v>
      </c>
      <c r="DD6" s="35">
        <f t="shared" si="11"/>
        <v>85.26</v>
      </c>
      <c r="DE6" s="35">
        <f t="shared" si="11"/>
        <v>87.91</v>
      </c>
      <c r="DF6" s="35">
        <f t="shared" si="11"/>
        <v>87.28</v>
      </c>
      <c r="DG6" s="34" t="str">
        <f>IF(DG7="","",IF(DG7="-","【-】","【"&amp;SUBSTITUTE(TEXT(DG7,"#,##0.00"),"-","△")&amp;"】"))</f>
        <v>【89.93】</v>
      </c>
      <c r="DH6" s="35">
        <f>IF(DH7="",NA(),DH7)</f>
        <v>42.94</v>
      </c>
      <c r="DI6" s="35">
        <f t="shared" ref="DI6:DQ6" si="12">IF(DI7="",NA(),DI7)</f>
        <v>48.4</v>
      </c>
      <c r="DJ6" s="35">
        <f t="shared" si="12"/>
        <v>49.64</v>
      </c>
      <c r="DK6" s="35">
        <f t="shared" si="12"/>
        <v>47.46</v>
      </c>
      <c r="DL6" s="35">
        <f t="shared" si="12"/>
        <v>48.39</v>
      </c>
      <c r="DM6" s="35">
        <f t="shared" si="12"/>
        <v>39.65</v>
      </c>
      <c r="DN6" s="35">
        <f t="shared" si="12"/>
        <v>45.25</v>
      </c>
      <c r="DO6" s="35">
        <f t="shared" si="12"/>
        <v>45.75</v>
      </c>
      <c r="DP6" s="35">
        <f t="shared" si="12"/>
        <v>46.88</v>
      </c>
      <c r="DQ6" s="35">
        <f t="shared" si="12"/>
        <v>46.94</v>
      </c>
      <c r="DR6" s="34" t="str">
        <f>IF(DR7="","",IF(DR7="-","【-】","【"&amp;SUBSTITUTE(TEXT(DR7,"#,##0.00"),"-","△")&amp;"】"))</f>
        <v>【48.12】</v>
      </c>
      <c r="DS6" s="35">
        <f>IF(DS7="",NA(),DS7)</f>
        <v>3.08</v>
      </c>
      <c r="DT6" s="35">
        <f t="shared" ref="DT6:EB6" si="13">IF(DT7="",NA(),DT7)</f>
        <v>3.16</v>
      </c>
      <c r="DU6" s="35">
        <f t="shared" si="13"/>
        <v>4.68</v>
      </c>
      <c r="DV6" s="35">
        <f t="shared" si="13"/>
        <v>3.82</v>
      </c>
      <c r="DW6" s="35">
        <f t="shared" si="13"/>
        <v>3.94</v>
      </c>
      <c r="DX6" s="35">
        <f t="shared" si="13"/>
        <v>9.7100000000000009</v>
      </c>
      <c r="DY6" s="35">
        <f t="shared" si="13"/>
        <v>10.71</v>
      </c>
      <c r="DZ6" s="35">
        <f t="shared" si="13"/>
        <v>10.54</v>
      </c>
      <c r="EA6" s="35">
        <f t="shared" si="13"/>
        <v>13.39</v>
      </c>
      <c r="EB6" s="35">
        <f t="shared" si="13"/>
        <v>14.48</v>
      </c>
      <c r="EC6" s="34" t="str">
        <f>IF(EC7="","",IF(EC7="-","【-】","【"&amp;SUBSTITUTE(TEXT(EC7,"#,##0.00"),"-","△")&amp;"】"))</f>
        <v>【15.89】</v>
      </c>
      <c r="ED6" s="35">
        <f>IF(ED7="",NA(),ED7)</f>
        <v>0.27</v>
      </c>
      <c r="EE6" s="35">
        <f t="shared" ref="EE6:EM6" si="14">IF(EE7="",NA(),EE7)</f>
        <v>0.28000000000000003</v>
      </c>
      <c r="EF6" s="35">
        <f t="shared" si="14"/>
        <v>0.26</v>
      </c>
      <c r="EG6" s="35">
        <f t="shared" si="14"/>
        <v>0.55000000000000004</v>
      </c>
      <c r="EH6" s="35">
        <f t="shared" si="14"/>
        <v>0.68</v>
      </c>
      <c r="EI6" s="35">
        <f t="shared" si="14"/>
        <v>0.83</v>
      </c>
      <c r="EJ6" s="35">
        <f t="shared" si="14"/>
        <v>0.72</v>
      </c>
      <c r="EK6" s="35">
        <f t="shared" si="14"/>
        <v>0.56000000000000005</v>
      </c>
      <c r="EL6" s="35">
        <f t="shared" si="14"/>
        <v>0.71</v>
      </c>
      <c r="EM6" s="35">
        <f t="shared" si="14"/>
        <v>0.75</v>
      </c>
      <c r="EN6" s="34" t="str">
        <f>IF(EN7="","",IF(EN7="-","【-】","【"&amp;SUBSTITUTE(TEXT(EN7,"#,##0.00"),"-","△")&amp;"】"))</f>
        <v>【0.69】</v>
      </c>
    </row>
    <row r="7" spans="1:144" s="36" customFormat="1">
      <c r="A7" s="28"/>
      <c r="B7" s="37">
        <v>2017</v>
      </c>
      <c r="C7" s="37">
        <v>72052</v>
      </c>
      <c r="D7" s="37">
        <v>46</v>
      </c>
      <c r="E7" s="37">
        <v>1</v>
      </c>
      <c r="F7" s="37">
        <v>0</v>
      </c>
      <c r="G7" s="37">
        <v>1</v>
      </c>
      <c r="H7" s="37" t="s">
        <v>104</v>
      </c>
      <c r="I7" s="37" t="s">
        <v>105</v>
      </c>
      <c r="J7" s="37" t="s">
        <v>106</v>
      </c>
      <c r="K7" s="37" t="s">
        <v>107</v>
      </c>
      <c r="L7" s="37" t="s">
        <v>108</v>
      </c>
      <c r="M7" s="37" t="s">
        <v>115</v>
      </c>
      <c r="N7" s="38" t="s">
        <v>109</v>
      </c>
      <c r="O7" s="38">
        <v>63.38</v>
      </c>
      <c r="P7" s="38">
        <v>97.1</v>
      </c>
      <c r="Q7" s="38">
        <v>2300</v>
      </c>
      <c r="R7" s="38">
        <v>61654</v>
      </c>
      <c r="S7" s="38">
        <v>305.32</v>
      </c>
      <c r="T7" s="38">
        <v>201.93</v>
      </c>
      <c r="U7" s="38">
        <v>59061</v>
      </c>
      <c r="V7" s="38">
        <v>161.16999999999999</v>
      </c>
      <c r="W7" s="38">
        <v>366.45</v>
      </c>
      <c r="X7" s="38">
        <v>110.38</v>
      </c>
      <c r="Y7" s="38">
        <v>110.84</v>
      </c>
      <c r="Z7" s="38">
        <v>113.2</v>
      </c>
      <c r="AA7" s="38">
        <v>114.88</v>
      </c>
      <c r="AB7" s="38">
        <v>114.26</v>
      </c>
      <c r="AC7" s="38">
        <v>107.8</v>
      </c>
      <c r="AD7" s="38">
        <v>111.96</v>
      </c>
      <c r="AE7" s="38">
        <v>109.64</v>
      </c>
      <c r="AF7" s="38">
        <v>113.16</v>
      </c>
      <c r="AG7" s="38">
        <v>112.15</v>
      </c>
      <c r="AH7" s="38">
        <v>113.39</v>
      </c>
      <c r="AI7" s="38">
        <v>0</v>
      </c>
      <c r="AJ7" s="38">
        <v>0</v>
      </c>
      <c r="AK7" s="38">
        <v>0</v>
      </c>
      <c r="AL7" s="38">
        <v>0</v>
      </c>
      <c r="AM7" s="38">
        <v>0</v>
      </c>
      <c r="AN7" s="38">
        <v>4.3899999999999997</v>
      </c>
      <c r="AO7" s="38">
        <v>0.41</v>
      </c>
      <c r="AP7" s="38">
        <v>3.62</v>
      </c>
      <c r="AQ7" s="38">
        <v>0.68</v>
      </c>
      <c r="AR7" s="38">
        <v>1</v>
      </c>
      <c r="AS7" s="38">
        <v>0.85</v>
      </c>
      <c r="AT7" s="38">
        <v>1802.54</v>
      </c>
      <c r="AU7" s="38">
        <v>440.49</v>
      </c>
      <c r="AV7" s="38">
        <v>447</v>
      </c>
      <c r="AW7" s="38">
        <v>391.93</v>
      </c>
      <c r="AX7" s="38">
        <v>419.36</v>
      </c>
      <c r="AY7" s="38">
        <v>739.59</v>
      </c>
      <c r="AZ7" s="38">
        <v>335.95</v>
      </c>
      <c r="BA7" s="38">
        <v>371.31</v>
      </c>
      <c r="BB7" s="38">
        <v>357.82</v>
      </c>
      <c r="BC7" s="38">
        <v>355.5</v>
      </c>
      <c r="BD7" s="38">
        <v>264.33999999999997</v>
      </c>
      <c r="BE7" s="38">
        <v>339.62</v>
      </c>
      <c r="BF7" s="38">
        <v>327.63</v>
      </c>
      <c r="BG7" s="38">
        <v>312.08999999999997</v>
      </c>
      <c r="BH7" s="38">
        <v>462.22</v>
      </c>
      <c r="BI7" s="38">
        <v>461.35</v>
      </c>
      <c r="BJ7" s="38">
        <v>324.08999999999997</v>
      </c>
      <c r="BK7" s="38">
        <v>319.82</v>
      </c>
      <c r="BL7" s="38">
        <v>373.09</v>
      </c>
      <c r="BM7" s="38">
        <v>307.45999999999998</v>
      </c>
      <c r="BN7" s="38">
        <v>312.58</v>
      </c>
      <c r="BO7" s="38">
        <v>274.27</v>
      </c>
      <c r="BP7" s="38">
        <v>99.74</v>
      </c>
      <c r="BQ7" s="38">
        <v>102.02</v>
      </c>
      <c r="BR7" s="38">
        <v>103.14</v>
      </c>
      <c r="BS7" s="38">
        <v>99.61</v>
      </c>
      <c r="BT7" s="38">
        <v>100.59</v>
      </c>
      <c r="BU7" s="38">
        <v>99.46</v>
      </c>
      <c r="BV7" s="38">
        <v>105.21</v>
      </c>
      <c r="BW7" s="38">
        <v>99.99</v>
      </c>
      <c r="BX7" s="38">
        <v>106.01</v>
      </c>
      <c r="BY7" s="38">
        <v>104.57</v>
      </c>
      <c r="BZ7" s="38">
        <v>104.36</v>
      </c>
      <c r="CA7" s="38">
        <v>170.36</v>
      </c>
      <c r="CB7" s="38">
        <v>167.24</v>
      </c>
      <c r="CC7" s="38">
        <v>165.74</v>
      </c>
      <c r="CD7" s="38">
        <v>164.17</v>
      </c>
      <c r="CE7" s="38">
        <v>163.97</v>
      </c>
      <c r="CF7" s="38">
        <v>171.78</v>
      </c>
      <c r="CG7" s="38">
        <v>162.59</v>
      </c>
      <c r="CH7" s="38">
        <v>171.15</v>
      </c>
      <c r="CI7" s="38">
        <v>162.24</v>
      </c>
      <c r="CJ7" s="38">
        <v>165.47</v>
      </c>
      <c r="CK7" s="38">
        <v>165.71</v>
      </c>
      <c r="CL7" s="38">
        <v>53.01</v>
      </c>
      <c r="CM7" s="38">
        <v>50.59</v>
      </c>
      <c r="CN7" s="38">
        <v>51.42</v>
      </c>
      <c r="CO7" s="38">
        <v>52.84</v>
      </c>
      <c r="CP7" s="38">
        <v>51.73</v>
      </c>
      <c r="CQ7" s="38">
        <v>59.68</v>
      </c>
      <c r="CR7" s="38">
        <v>59.17</v>
      </c>
      <c r="CS7" s="38">
        <v>58.53</v>
      </c>
      <c r="CT7" s="38">
        <v>59.11</v>
      </c>
      <c r="CU7" s="38">
        <v>59.74</v>
      </c>
      <c r="CV7" s="38">
        <v>60.41</v>
      </c>
      <c r="CW7" s="38">
        <v>79.709999999999994</v>
      </c>
      <c r="CX7" s="38">
        <v>82.73</v>
      </c>
      <c r="CY7" s="38">
        <v>81.7</v>
      </c>
      <c r="CZ7" s="38">
        <v>78.989999999999995</v>
      </c>
      <c r="DA7" s="38">
        <v>80.58</v>
      </c>
      <c r="DB7" s="38">
        <v>87.63</v>
      </c>
      <c r="DC7" s="38">
        <v>87.6</v>
      </c>
      <c r="DD7" s="38">
        <v>85.26</v>
      </c>
      <c r="DE7" s="38">
        <v>87.91</v>
      </c>
      <c r="DF7" s="38">
        <v>87.28</v>
      </c>
      <c r="DG7" s="38">
        <v>89.93</v>
      </c>
      <c r="DH7" s="38">
        <v>42.94</v>
      </c>
      <c r="DI7" s="38">
        <v>48.4</v>
      </c>
      <c r="DJ7" s="38">
        <v>49.64</v>
      </c>
      <c r="DK7" s="38">
        <v>47.46</v>
      </c>
      <c r="DL7" s="38">
        <v>48.39</v>
      </c>
      <c r="DM7" s="38">
        <v>39.65</v>
      </c>
      <c r="DN7" s="38">
        <v>45.25</v>
      </c>
      <c r="DO7" s="38">
        <v>45.75</v>
      </c>
      <c r="DP7" s="38">
        <v>46.88</v>
      </c>
      <c r="DQ7" s="38">
        <v>46.94</v>
      </c>
      <c r="DR7" s="38">
        <v>48.12</v>
      </c>
      <c r="DS7" s="38">
        <v>3.08</v>
      </c>
      <c r="DT7" s="38">
        <v>3.16</v>
      </c>
      <c r="DU7" s="38">
        <v>4.68</v>
      </c>
      <c r="DV7" s="38">
        <v>3.82</v>
      </c>
      <c r="DW7" s="38">
        <v>3.94</v>
      </c>
      <c r="DX7" s="38">
        <v>9.7100000000000009</v>
      </c>
      <c r="DY7" s="38">
        <v>10.71</v>
      </c>
      <c r="DZ7" s="38">
        <v>10.54</v>
      </c>
      <c r="EA7" s="38">
        <v>13.39</v>
      </c>
      <c r="EB7" s="38">
        <v>14.48</v>
      </c>
      <c r="EC7" s="38">
        <v>15.89</v>
      </c>
      <c r="ED7" s="38">
        <v>0.27</v>
      </c>
      <c r="EE7" s="38">
        <v>0.28000000000000003</v>
      </c>
      <c r="EF7" s="38">
        <v>0.26</v>
      </c>
      <c r="EG7" s="38">
        <v>0.55000000000000004</v>
      </c>
      <c r="EH7" s="38">
        <v>0.68</v>
      </c>
      <c r="EI7" s="38">
        <v>0.83</v>
      </c>
      <c r="EJ7" s="38">
        <v>0.72</v>
      </c>
      <c r="EK7" s="38">
        <v>0.56000000000000005</v>
      </c>
      <c r="EL7" s="38">
        <v>0.71</v>
      </c>
      <c r="EM7" s="38">
        <v>0.75</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110</v>
      </c>
      <c r="C9" s="41" t="s">
        <v>111</v>
      </c>
      <c r="D9" s="41" t="s">
        <v>112</v>
      </c>
      <c r="E9" s="41" t="s">
        <v>113</v>
      </c>
      <c r="F9" s="41" t="s">
        <v>114</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2019-02-12T11:12:32Z</cp:lastPrinted>
  <dcterms:created xsi:type="dcterms:W3CDTF">2018-12-03T08:27:11Z</dcterms:created>
  <dcterms:modified xsi:type="dcterms:W3CDTF">2019-02-12T11:13:18Z</dcterms:modified>
  <cp:category/>
</cp:coreProperties>
</file>