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CfWghoUowuFodYcVKp1YjPiFNDEJr2n+DwKtsU5ZRnPNztkQT1V4/RHExOCK9wJDgy0tQJvUWzHe5v+VV5hwQ==" workbookSaltValue="aKXn2S/R2+UHoZqqC3ALlg==" workbookSpinCount="100000" lockStructure="1"/>
  <bookViews>
    <workbookView xWindow="-15" yWindow="6645" windowWidth="20730" windowHeight="670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<sst xmlns="http://schemas.openxmlformats.org/spreadsheetml/2006/main" count="232" uniqueCount="120">
  <si>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</si>
  <si>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</si>
  <si>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</si>
  <si>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</si>
  <si>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</si>
  <si>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</si>
  <si>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</si>
  <si>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</si>
  <si>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</si>
  <si>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</si>
  <si>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</si>
  <si>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</si>
  <si>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</si>
  <si>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</si>
  <si>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</si>
  <si>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</si>
  <si>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</si>
  <si>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</si>
  <si>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</si>
  <si>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</si>
  <si>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</si>
  <si>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</si>
  <si>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</si>
  <si>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</si>
  <si>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</si>
  <si>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</si>
  <si>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</si>
  <si>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</si>
  <si>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</si>
  <si>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</si>
  <si>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</si>
  <si>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</si>
  <si>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</si>
  <si>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</si>
  <si>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</si>
  <si>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</si>
  <si>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</si>
  <si>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</si>
  <si>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</si>
  <si>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</si>
  <si>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</si>
  <si>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</si>
  <si>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</si>
  <si>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</si>
  <si>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</si>
  <si>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</si>
  <si>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</si>
  <si>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</si>
  <si>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</si>
  <si>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</si>
  <si>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</si>
  <si>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</si>
  <si>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</si>
  <si>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</si>
  <si>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</si>
  <si>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</si>
  <si>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</si>
  <si>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</si>
  <si>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</si>
  <si>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</si>
  <si>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</si>
  <si>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</si>
  <si>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</si>
  <si>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</si>
  <si>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</si>
  <si>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</si>
  <si>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</si>
  <si>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</si>
  <si>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</si>
  <si>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</si>
  <si>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</si>
  <si>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</si>
  <si>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</si>
  <si>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</si>
  <si>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</si>
  <si>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</si>
  <si>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</si>
  <si>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</si>
  <si>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</si>
  <si>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</si>
  <si>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</si>
  <si>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</si>
  <si>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</si>
  <si>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</si>
  <si>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</si>
  <si>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</si>
  <si>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</si>
  <si>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</si>
  <si>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</si>
  <si>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</si>
  <si>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</si>
  <si>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</si>
  <si>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</si>
  <si>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</si>
  <si>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</si>
  <si>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</si>
  <si>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</si>
  <si>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</si>
  <si>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</si>
  <si>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</si>
  <si>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</si>
  <si>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</si>
  <si>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</si>
  <si>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</si>
  <si>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</si>
  <si>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</si>
  <si>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</si>
  <si>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</si>
  <si>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</si>
  <si>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</si>
  <si>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</si>
  <si>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</si>
  <si>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</si>
  <si>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</si>
  <si>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</si>
  <si>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</si>
  <si>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</si>
  <si>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は概ね良好ですが、施設の効率性については、類似団体平均値を下回っており、ダウンサイジングなどの施設の効率化に取組む必要があります。老朽化については、管路経年化率が類似団体平均値よりも高い状況にあることから、現在、老朽化対策を強化し、計画的に老朽管更新を進めています。
　今後、人口減少に伴う水需要の減少や水道施設の更新需要が増大していき、経営の健全性や効率性、老朽化の状況は悪化していくことが見込まれることから、新・いわき市水道事業経営プランに位置付けた事業を着実に実施し、経営の効率化などによる財政基盤の強化や水道施設の計画的な更新を進めることで、これらの課題に適切に対応していきます。</t>
    <rPh sb="4" eb="7">
      <t>ケンゼンセイ</t>
    </rPh>
    <rPh sb="10" eb="12">
      <t>リョウコウ</t>
    </rPh>
    <rPh sb="16" eb="18">
      <t>シセツ</t>
    </rPh>
    <rPh sb="19" eb="21">
      <t>コウリツ</t>
    </rPh>
    <rPh sb="21" eb="22">
      <t>セイ</t>
    </rPh>
    <rPh sb="61" eb="63">
      <t>トリク</t>
    </rPh>
    <rPh sb="72" eb="75">
      <t>ロウキュウカ</t>
    </rPh>
    <rPh sb="81" eb="83">
      <t>カンロ</t>
    </rPh>
    <rPh sb="83" eb="86">
      <t>ケイネンカ</t>
    </rPh>
    <rPh sb="86" eb="87">
      <t>リツ</t>
    </rPh>
    <rPh sb="88" eb="90">
      <t>ルイジ</t>
    </rPh>
    <rPh sb="90" eb="92">
      <t>ダンタイ</t>
    </rPh>
    <rPh sb="92" eb="94">
      <t>ヘイキン</t>
    </rPh>
    <rPh sb="94" eb="95">
      <t>チ</t>
    </rPh>
    <rPh sb="98" eb="99">
      <t>タカ</t>
    </rPh>
    <rPh sb="100" eb="102">
      <t>ジョウキョウ</t>
    </rPh>
    <rPh sb="110" eb="112">
      <t>ゲンザイ</t>
    </rPh>
    <rPh sb="116" eb="118">
      <t>タイサク</t>
    </rPh>
    <rPh sb="119" eb="121">
      <t>キョウカ</t>
    </rPh>
    <rPh sb="127" eb="129">
      <t>ロウキュウ</t>
    </rPh>
    <rPh sb="129" eb="130">
      <t>カン</t>
    </rPh>
    <rPh sb="133" eb="134">
      <t>スス</t>
    </rPh>
    <rPh sb="181" eb="182">
      <t>セイ</t>
    </rPh>
    <rPh sb="213" eb="214">
      <t>シン</t>
    </rPh>
    <rPh sb="229" eb="232">
      <t>イチヅ</t>
    </rPh>
    <rPh sb="234" eb="236">
      <t>ジギョウ</t>
    </rPh>
    <rPh sb="237" eb="239">
      <t>チャクジツ</t>
    </rPh>
    <rPh sb="240" eb="242">
      <t>ジッシ</t>
    </rPh>
    <rPh sb="260" eb="262">
      <t>キョウカ</t>
    </rPh>
    <rPh sb="263" eb="265">
      <t>スイドウ</t>
    </rPh>
    <rPh sb="265" eb="267">
      <t>シセツ</t>
    </rPh>
    <rPh sb="268" eb="270">
      <t>ケイカク</t>
    </rPh>
    <rPh sb="270" eb="271">
      <t>テキ</t>
    </rPh>
    <rPh sb="272" eb="274">
      <t>コウシン</t>
    </rPh>
    <rPh sb="275" eb="276">
      <t>スス</t>
    </rPh>
    <rPh sb="286" eb="288">
      <t>カダイ</t>
    </rPh>
    <rPh sb="289" eb="291">
      <t>テキセツ</t>
    </rPh>
    <rPh sb="292" eb="294">
      <t>タイオウ</t>
    </rPh>
    <phoneticPr fontId="4"/>
  </si>
  <si>
    <t xml:space="preserve">　「①経常収支比率」および「⑤料金回収率」は、共に100％以上で類似団体平均値を上回っています。企業債残高の縮減に努めてきたことによる支払利息の減少などが主な要因として考えられ、収益性は良好です。
　「③流動比率」は、100％を上回っており財務状態は良好です。
　「④企業債残高対給水収益比率」は、類似団体平均値を上回っていますが、企業債残高の縮減に努めてきた結果、年々減少してきています。
　「⑥給水原価」は、類似団体平均値を上回っていますが、広域で起伏に富む地勢、中小河川へ依存により施設を多く抱えているなどの要因によって、より多くの給水コストがかかっているためです。
　「⑦施設利用率」は、類似団体平均値を下回っていることから、施設のダウンサイジングなどの施設の効率性を高める対策を進めていく必要があります。
　「⑧有収率」は、類似団体平均値を下回っていることから、現在、老朽化対策や漏水防止対策を強化し、有収率の改善に努めています。
</t>
    <rPh sb="23" eb="24">
      <t>トモ</t>
    </rPh>
    <rPh sb="38" eb="39">
      <t>チ</t>
    </rPh>
    <rPh sb="51" eb="53">
      <t>ザンダカ</t>
    </rPh>
    <rPh sb="122" eb="124">
      <t>ジョウタイ</t>
    </rPh>
    <rPh sb="244" eb="246">
      <t>シセツ</t>
    </rPh>
    <rPh sb="247" eb="248">
      <t>オオ</t>
    </rPh>
    <rPh sb="249" eb="250">
      <t>カカ</t>
    </rPh>
    <rPh sb="257" eb="259">
      <t>ヨウイン</t>
    </rPh>
    <rPh sb="386" eb="388">
      <t>ゲンザイ</t>
    </rPh>
    <rPh sb="389" eb="391">
      <t>ロウキュウ</t>
    </rPh>
    <rPh sb="406" eb="409">
      <t>ユウシュウリツ</t>
    </rPh>
    <rPh sb="413" eb="414">
      <t>ツト</t>
    </rPh>
    <phoneticPr fontId="4"/>
  </si>
  <si>
    <t>　「①有形固定資産減価償却率」は、類似団体平均値を下回っています。
　「②管路経年化率」は、類似団体平均値を上回っていますが、平成29年度からスタートした新・いわき市水道事業経営プランの最重要事業として位置づけした老朽管更新事業などに取組んできた結果、「③管路更新率」は、類似団体平均値を大幅に上回りました。</t>
    <rPh sb="63" eb="65">
      <t>ヘイセイ</t>
    </rPh>
    <rPh sb="67" eb="69">
      <t>ネンド</t>
    </rPh>
    <rPh sb="93" eb="96">
      <t>サイジュウヨウ</t>
    </rPh>
    <rPh sb="96" eb="98">
      <t>ジギョウ</t>
    </rPh>
    <rPh sb="101" eb="103">
      <t>イチ</t>
    </rPh>
    <rPh sb="107" eb="109">
      <t>ロウキュウ</t>
    </rPh>
    <rPh sb="109" eb="110">
      <t>カン</t>
    </rPh>
    <rPh sb="110" eb="112">
      <t>コウシン</t>
    </rPh>
    <rPh sb="112" eb="114">
      <t>ジギョウ</t>
    </rPh>
    <rPh sb="117" eb="119">
      <t>トリク</t>
    </rPh>
    <rPh sb="123" eb="125">
      <t>ケッカ</t>
    </rPh>
    <rPh sb="144" eb="146">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</si>
</sst>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0.32</c:v>
                </c:pt>
                <c:pt idx="1">
                  <c:v>0.46</c:v>
                </c:pt>
                <c:pt idx="2">
                  <c:v>0.73</c:v>
                </c:pt>
                <c:pt idx="3">
                  <c:v>0.81</c:v>
                </c:pt>
                <c:pt idx="4">
                  <c:v>1.63</c:v>
                </c:pt>
              </c:numCache>
            </c:numRef>
          </c:val>
          <c:extLst xmlns:c16r2="http://schemas.microsoft.com/office/drawing/2015/06/chart">
            <c:ext xmlns:c16="http://schemas.microsoft.com/office/drawing/2014/chart" uri="{C3380CC4-5D6E-409C-BE32-E72D297353CC}">
              <c16:uniqueId val="{00000000-178C-4C37-84F0-28718124E9EE}"/>
            </c:ext>
          </c:extLst>
        </c:ser>
        <c:dLbls>
          <c:showLegendKey val="0"/>
          <c:showVal val="0"/>
          <c:showCatName val="0"/>
          <c:showSerName val="0"/>
          <c:showPercent val="0"/>
          <c:showBubbleSize val="0"/>
        </c:dLbls>
        <c:gapWidth val="150"/>
        <c:axId val="93006848"/>
        <c:axId val="9302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0.69</c:v>
                </c:pt>
                <c:pt idx="2">
                  <c:v>0.74</c:v>
                </c:pt>
                <c:pt idx="3">
                  <c:v>0.73</c:v>
                </c:pt>
                <c:pt idx="4">
                  <c:v>0.74</c:v>
                </c:pt>
              </c:numCache>
            </c:numRef>
          </c:val>
          <c:smooth val="0"/>
          <c:extLst xmlns:c16r2="http://schemas.microsoft.com/office/drawing/2015/06/chart">
            <c:ext xmlns:c16="http://schemas.microsoft.com/office/drawing/2014/chart" uri="{C3380CC4-5D6E-409C-BE32-E72D297353CC}">
              <c16:uniqueId val="{00000001-178C-4C37-84F0-28718124E9EE}"/>
            </c:ext>
          </c:extLst>
        </c:ser>
        <c:dLbls>
          <c:showLegendKey val="0"/>
          <c:showVal val="0"/>
          <c:showCatName val="0"/>
          <c:showSerName val="0"/>
          <c:showPercent val="0"/>
          <c:showBubbleSize val="0"/>
        </c:dLbls>
        <c:marker val="1"/>
        <c:smooth val="0"/>
        <c:axId val="93006848"/>
        <c:axId val="93025408"/>
      </c:lineChart>
      <c:dateAx>
        <c:axId val="93006848"/>
        <c:scaling>
          <c:orientation val="minMax"/>
        </c:scaling>
        <c:delete val="1"/>
        <c:axPos val="b"/>
        <c:numFmt formatCode="ge" sourceLinked="1"/>
        <c:majorTickMark val="none"/>
        <c:minorTickMark val="none"/>
        <c:tickLblPos val="none"/>
        <c:crossAx val="93025408"/>
        <c:crosses val="autoZero"/>
        <c:auto val="1"/>
        <c:lblOffset val="100"/>
        <c:baseTimeUnit val="years"/>
      </c:dateAx>
      <c:valAx>
        <c:axId val="9302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58.11</c:v>
                </c:pt>
                <c:pt idx="1">
                  <c:v>59.07</c:v>
                </c:pt>
                <c:pt idx="2">
                  <c:v>59.11</c:v>
                </c:pt>
                <c:pt idx="3">
                  <c:v>58.38</c:v>
                </c:pt>
                <c:pt idx="4">
                  <c:v>58.52</c:v>
                </c:pt>
              </c:numCache>
            </c:numRef>
          </c:val>
          <c:extLst xmlns:c16r2="http://schemas.microsoft.com/office/drawing/2015/06/chart">
            <c:ext xmlns:c16="http://schemas.microsoft.com/office/drawing/2014/chart" uri="{C3380CC4-5D6E-409C-BE32-E72D297353CC}">
              <c16:uniqueId val="{00000000-FC22-44A9-81A4-508939EE90B8}"/>
            </c:ext>
          </c:extLst>
        </c:ser>
        <c:dLbls>
          <c:showLegendKey val="0"/>
          <c:showVal val="0"/>
          <c:showCatName val="0"/>
          <c:showSerName val="0"/>
          <c:showPercent val="0"/>
          <c:showBubbleSize val="0"/>
        </c:dLbls>
        <c:gapWidth val="150"/>
        <c:axId val="93588480"/>
        <c:axId val="9359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63.91</c:v>
                </c:pt>
                <c:pt idx="1">
                  <c:v>63.25</c:v>
                </c:pt>
                <c:pt idx="2">
                  <c:v>63.03</c:v>
                </c:pt>
                <c:pt idx="3">
                  <c:v>63.18</c:v>
                </c:pt>
                <c:pt idx="4">
                  <c:v>63.54</c:v>
                </c:pt>
              </c:numCache>
            </c:numRef>
          </c:val>
          <c:smooth val="0"/>
          <c:extLst xmlns:c16r2="http://schemas.microsoft.com/office/drawing/2015/06/chart">
            <c:ext xmlns:c16="http://schemas.microsoft.com/office/drawing/2014/chart" uri="{C3380CC4-5D6E-409C-BE32-E72D297353CC}">
              <c16:uniqueId val="{00000001-FC22-44A9-81A4-508939EE90B8}"/>
            </c:ext>
          </c:extLst>
        </c:ser>
        <c:dLbls>
          <c:showLegendKey val="0"/>
          <c:showVal val="0"/>
          <c:showCatName val="0"/>
          <c:showSerName val="0"/>
          <c:showPercent val="0"/>
          <c:showBubbleSize val="0"/>
        </c:dLbls>
        <c:marker val="1"/>
        <c:smooth val="0"/>
        <c:axId val="93588480"/>
        <c:axId val="93594752"/>
      </c:lineChart>
      <c:dateAx>
        <c:axId val="93588480"/>
        <c:scaling>
          <c:orientation val="minMax"/>
        </c:scaling>
        <c:delete val="1"/>
        <c:axPos val="b"/>
        <c:numFmt formatCode="ge" sourceLinked="1"/>
        <c:majorTickMark val="none"/>
        <c:minorTickMark val="none"/>
        <c:tickLblPos val="none"/>
        <c:crossAx val="93594752"/>
        <c:crosses val="autoZero"/>
        <c:auto val="1"/>
        <c:lblOffset val="100"/>
        <c:baseTimeUnit val="years"/>
      </c:dateAx>
      <c:valAx>
        <c:axId val="935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85.03</c:v>
                </c:pt>
                <c:pt idx="1">
                  <c:v>85.15</c:v>
                </c:pt>
                <c:pt idx="2">
                  <c:v>85.19</c:v>
                </c:pt>
                <c:pt idx="3">
                  <c:v>86.76</c:v>
                </c:pt>
                <c:pt idx="4">
                  <c:v>85.71</c:v>
                </c:pt>
              </c:numCache>
            </c:numRef>
          </c:val>
          <c:extLst xmlns:c16r2="http://schemas.microsoft.com/office/drawing/2015/06/chart">
            <c:ext xmlns:c16="http://schemas.microsoft.com/office/drawing/2014/chart" uri="{C3380CC4-5D6E-409C-BE32-E72D297353CC}">
              <c16:uniqueId val="{00000000-ADBF-4692-83F0-84A71304138D}"/>
            </c:ext>
          </c:extLst>
        </c:ser>
        <c:dLbls>
          <c:showLegendKey val="0"/>
          <c:showVal val="0"/>
          <c:showCatName val="0"/>
          <c:showSerName val="0"/>
          <c:showPercent val="0"/>
          <c:showBubbleSize val="0"/>
        </c:dLbls>
        <c:gapWidth val="150"/>
        <c:axId val="93642112"/>
        <c:axId val="9364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91.45</c:v>
                </c:pt>
                <c:pt idx="1">
                  <c:v>91.07</c:v>
                </c:pt>
                <c:pt idx="2">
                  <c:v>91.21</c:v>
                </c:pt>
                <c:pt idx="3">
                  <c:v>91.6</c:v>
                </c:pt>
                <c:pt idx="4">
                  <c:v>91.48</c:v>
                </c:pt>
              </c:numCache>
            </c:numRef>
          </c:val>
          <c:smooth val="0"/>
          <c:extLst xmlns:c16r2="http://schemas.microsoft.com/office/drawing/2015/06/chart">
            <c:ext xmlns:c16="http://schemas.microsoft.com/office/drawing/2014/chart" uri="{C3380CC4-5D6E-409C-BE32-E72D297353CC}">
              <c16:uniqueId val="{00000001-ADBF-4692-83F0-84A71304138D}"/>
            </c:ext>
          </c:extLst>
        </c:ser>
        <c:dLbls>
          <c:showLegendKey val="0"/>
          <c:showVal val="0"/>
          <c:showCatName val="0"/>
          <c:showSerName val="0"/>
          <c:showPercent val="0"/>
          <c:showBubbleSize val="0"/>
        </c:dLbls>
        <c:marker val="1"/>
        <c:smooth val="0"/>
        <c:axId val="93642112"/>
        <c:axId val="93644288"/>
      </c:lineChart>
      <c:dateAx>
        <c:axId val="93642112"/>
        <c:scaling>
          <c:orientation val="minMax"/>
        </c:scaling>
        <c:delete val="1"/>
        <c:axPos val="b"/>
        <c:numFmt formatCode="ge" sourceLinked="1"/>
        <c:majorTickMark val="none"/>
        <c:minorTickMark val="none"/>
        <c:tickLblPos val="none"/>
        <c:crossAx val="93644288"/>
        <c:crosses val="autoZero"/>
        <c:auto val="1"/>
        <c:lblOffset val="100"/>
        <c:baseTimeUnit val="years"/>
      </c:dateAx>
      <c:valAx>
        <c:axId val="936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4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130.79</c:v>
                </c:pt>
                <c:pt idx="1">
                  <c:v>132.21</c:v>
                </c:pt>
                <c:pt idx="2">
                  <c:v>129.63999999999999</c:v>
                </c:pt>
                <c:pt idx="3">
                  <c:v>136.04</c:v>
                </c:pt>
                <c:pt idx="4">
                  <c:v>130.74</c:v>
                </c:pt>
              </c:numCache>
            </c:numRef>
          </c:val>
          <c:extLst xmlns:c16r2="http://schemas.microsoft.com/office/drawing/2015/06/chart">
            <c:ext xmlns:c16="http://schemas.microsoft.com/office/drawing/2014/chart" uri="{C3380CC4-5D6E-409C-BE32-E72D297353CC}">
              <c16:uniqueId val="{00000000-F621-439E-83D1-FE2BB04670E0}"/>
            </c:ext>
          </c:extLst>
        </c:ser>
        <c:dLbls>
          <c:showLegendKey val="0"/>
          <c:showVal val="0"/>
          <c:showCatName val="0"/>
          <c:showSerName val="0"/>
          <c:showPercent val="0"/>
          <c:showBubbleSize val="0"/>
        </c:dLbls>
        <c:gapWidth val="150"/>
        <c:axId val="93056384"/>
        <c:axId val="9306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108.98</c:v>
                </c:pt>
                <c:pt idx="1">
                  <c:v>114.44</c:v>
                </c:pt>
                <c:pt idx="2">
                  <c:v>115.21</c:v>
                </c:pt>
                <c:pt idx="3">
                  <c:v>117.25</c:v>
                </c:pt>
                <c:pt idx="4">
                  <c:v>116.77</c:v>
                </c:pt>
              </c:numCache>
            </c:numRef>
          </c:val>
          <c:smooth val="0"/>
          <c:extLst xmlns:c16r2="http://schemas.microsoft.com/office/drawing/2015/06/chart">
            <c:ext xmlns:c16="http://schemas.microsoft.com/office/drawing/2014/chart" uri="{C3380CC4-5D6E-409C-BE32-E72D297353CC}">
              <c16:uniqueId val="{00000001-F621-439E-83D1-FE2BB04670E0}"/>
            </c:ext>
          </c:extLst>
        </c:ser>
        <c:dLbls>
          <c:showLegendKey val="0"/>
          <c:showVal val="0"/>
          <c:showCatName val="0"/>
          <c:showSerName val="0"/>
          <c:showPercent val="0"/>
          <c:showBubbleSize val="0"/>
        </c:dLbls>
        <c:marker val="1"/>
        <c:smooth val="0"/>
        <c:axId val="93056384"/>
        <c:axId val="93066752"/>
      </c:lineChart>
      <c:dateAx>
        <c:axId val="93056384"/>
        <c:scaling>
          <c:orientation val="minMax"/>
        </c:scaling>
        <c:delete val="1"/>
        <c:axPos val="b"/>
        <c:numFmt formatCode="ge" sourceLinked="1"/>
        <c:majorTickMark val="none"/>
        <c:minorTickMark val="none"/>
        <c:tickLblPos val="none"/>
        <c:crossAx val="93066752"/>
        <c:crosses val="autoZero"/>
        <c:auto val="1"/>
        <c:lblOffset val="100"/>
        <c:baseTimeUnit val="years"/>
      </c:dateAx>
      <c:valAx>
        <c:axId val="93066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05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40.15</c:v>
                </c:pt>
                <c:pt idx="1">
                  <c:v>45.42</c:v>
                </c:pt>
                <c:pt idx="2">
                  <c:v>46.06</c:v>
                </c:pt>
                <c:pt idx="3">
                  <c:v>46.53</c:v>
                </c:pt>
                <c:pt idx="4">
                  <c:v>45.69</c:v>
                </c:pt>
              </c:numCache>
            </c:numRef>
          </c:val>
          <c:extLst xmlns:c16r2="http://schemas.microsoft.com/office/drawing/2015/06/chart">
            <c:ext xmlns:c16="http://schemas.microsoft.com/office/drawing/2014/chart" uri="{C3380CC4-5D6E-409C-BE32-E72D297353CC}">
              <c16:uniqueId val="{00000000-7CF2-4E1E-B283-600A246D3E44}"/>
            </c:ext>
          </c:extLst>
        </c:ser>
        <c:dLbls>
          <c:showLegendKey val="0"/>
          <c:showVal val="0"/>
          <c:showCatName val="0"/>
          <c:showSerName val="0"/>
          <c:showPercent val="0"/>
          <c:showBubbleSize val="0"/>
        </c:dLbls>
        <c:gapWidth val="150"/>
        <c:axId val="93110272"/>
        <c:axId val="9311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45.38</c:v>
                </c:pt>
                <c:pt idx="1">
                  <c:v>47.7</c:v>
                </c:pt>
                <c:pt idx="2">
                  <c:v>48.41</c:v>
                </c:pt>
                <c:pt idx="3">
                  <c:v>49.1</c:v>
                </c:pt>
                <c:pt idx="4">
                  <c:v>49.66</c:v>
                </c:pt>
              </c:numCache>
            </c:numRef>
          </c:val>
          <c:smooth val="0"/>
          <c:extLst xmlns:c16r2="http://schemas.microsoft.com/office/drawing/2015/06/chart">
            <c:ext xmlns:c16="http://schemas.microsoft.com/office/drawing/2014/chart" uri="{C3380CC4-5D6E-409C-BE32-E72D297353CC}">
              <c16:uniqueId val="{00000001-7CF2-4E1E-B283-600A246D3E44}"/>
            </c:ext>
          </c:extLst>
        </c:ser>
        <c:dLbls>
          <c:showLegendKey val="0"/>
          <c:showVal val="0"/>
          <c:showCatName val="0"/>
          <c:showSerName val="0"/>
          <c:showPercent val="0"/>
          <c:showBubbleSize val="0"/>
        </c:dLbls>
        <c:marker val="1"/>
        <c:smooth val="0"/>
        <c:axId val="93110272"/>
        <c:axId val="93112192"/>
      </c:lineChart>
      <c:dateAx>
        <c:axId val="93110272"/>
        <c:scaling>
          <c:orientation val="minMax"/>
        </c:scaling>
        <c:delete val="1"/>
        <c:axPos val="b"/>
        <c:numFmt formatCode="ge" sourceLinked="1"/>
        <c:majorTickMark val="none"/>
        <c:minorTickMark val="none"/>
        <c:tickLblPos val="none"/>
        <c:crossAx val="93112192"/>
        <c:crosses val="autoZero"/>
        <c:auto val="1"/>
        <c:lblOffset val="100"/>
        <c:baseTimeUnit val="years"/>
      </c:dateAx>
      <c:valAx>
        <c:axId val="9311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1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13.86</c:v>
                </c:pt>
                <c:pt idx="1">
                  <c:v>15.93</c:v>
                </c:pt>
                <c:pt idx="2">
                  <c:v>18.100000000000001</c:v>
                </c:pt>
                <c:pt idx="3">
                  <c:v>20.53</c:v>
                </c:pt>
                <c:pt idx="4">
                  <c:v>22.46</c:v>
                </c:pt>
              </c:numCache>
            </c:numRef>
          </c:val>
          <c:extLst xmlns:c16r2="http://schemas.microsoft.com/office/drawing/2015/06/chart">
            <c:ext xmlns:c16="http://schemas.microsoft.com/office/drawing/2014/chart" uri="{C3380CC4-5D6E-409C-BE32-E72D297353CC}">
              <c16:uniqueId val="{00000000-5FD6-426E-8182-B8ADB9785DE9}"/>
            </c:ext>
          </c:extLst>
        </c:ser>
        <c:dLbls>
          <c:showLegendKey val="0"/>
          <c:showVal val="0"/>
          <c:showCatName val="0"/>
          <c:showSerName val="0"/>
          <c:showPercent val="0"/>
          <c:showBubbleSize val="0"/>
        </c:dLbls>
        <c:gapWidth val="150"/>
        <c:axId val="93684096"/>
        <c:axId val="9368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13.33</c:v>
                </c:pt>
                <c:pt idx="1">
                  <c:v>14.54</c:v>
                </c:pt>
                <c:pt idx="2">
                  <c:v>16.16</c:v>
                </c:pt>
                <c:pt idx="3">
                  <c:v>17.420000000000002</c:v>
                </c:pt>
                <c:pt idx="4">
                  <c:v>18.940000000000001</c:v>
                </c:pt>
              </c:numCache>
            </c:numRef>
          </c:val>
          <c:smooth val="0"/>
          <c:extLst xmlns:c16r2="http://schemas.microsoft.com/office/drawing/2015/06/chart">
            <c:ext xmlns:c16="http://schemas.microsoft.com/office/drawing/2014/chart" uri="{C3380CC4-5D6E-409C-BE32-E72D297353CC}">
              <c16:uniqueId val="{00000001-5FD6-426E-8182-B8ADB9785DE9}"/>
            </c:ext>
          </c:extLst>
        </c:ser>
        <c:dLbls>
          <c:showLegendKey val="0"/>
          <c:showVal val="0"/>
          <c:showCatName val="0"/>
          <c:showSerName val="0"/>
          <c:showPercent val="0"/>
          <c:showBubbleSize val="0"/>
        </c:dLbls>
        <c:marker val="1"/>
        <c:smooth val="0"/>
        <c:axId val="93684096"/>
        <c:axId val="93686016"/>
      </c:lineChart>
      <c:dateAx>
        <c:axId val="93684096"/>
        <c:scaling>
          <c:orientation val="minMax"/>
        </c:scaling>
        <c:delete val="1"/>
        <c:axPos val="b"/>
        <c:numFmt formatCode="ge" sourceLinked="1"/>
        <c:majorTickMark val="none"/>
        <c:minorTickMark val="none"/>
        <c:tickLblPos val="none"/>
        <c:crossAx val="93686016"/>
        <c:crosses val="autoZero"/>
        <c:auto val="1"/>
        <c:lblOffset val="100"/>
        <c:baseTimeUnit val="years"/>
      </c:dateAx>
      <c:valAx>
        <c:axId val="936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B15-47C1-A329-3829D87CFD38}"/>
            </c:ext>
          </c:extLst>
        </c:ser>
        <c:dLbls>
          <c:showLegendKey val="0"/>
          <c:showVal val="0"/>
          <c:showCatName val="0"/>
          <c:showSerName val="0"/>
          <c:showPercent val="0"/>
          <c:showBubbleSize val="0"/>
        </c:dLbls>
        <c:gapWidth val="150"/>
        <c:axId val="93711360"/>
        <c:axId val="9373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0.34</c:v>
                </c:pt>
                <c:pt idx="1">
                  <c:v>0</c:v>
                </c:pt>
                <c:pt idx="2" formatCode="#,##0.00;&quot;△&quot;#,##0.00;&quot;-&quot;">
                  <c:v>0.71</c:v>
                </c:pt>
                <c:pt idx="3">
                  <c:v>0</c:v>
                </c:pt>
                <c:pt idx="4">
                  <c:v>0</c:v>
                </c:pt>
              </c:numCache>
            </c:numRef>
          </c:val>
          <c:smooth val="0"/>
          <c:extLst xmlns:c16r2="http://schemas.microsoft.com/office/drawing/2015/06/chart">
            <c:ext xmlns:c16="http://schemas.microsoft.com/office/drawing/2014/chart" uri="{C3380CC4-5D6E-409C-BE32-E72D297353CC}">
              <c16:uniqueId val="{00000001-FB15-47C1-A329-3829D87CFD38}"/>
            </c:ext>
          </c:extLst>
        </c:ser>
        <c:dLbls>
          <c:showLegendKey val="0"/>
          <c:showVal val="0"/>
          <c:showCatName val="0"/>
          <c:showSerName val="0"/>
          <c:showPercent val="0"/>
          <c:showBubbleSize val="0"/>
        </c:dLbls>
        <c:marker val="1"/>
        <c:smooth val="0"/>
        <c:axId val="93711360"/>
        <c:axId val="93734016"/>
      </c:lineChart>
      <c:dateAx>
        <c:axId val="93711360"/>
        <c:scaling>
          <c:orientation val="minMax"/>
        </c:scaling>
        <c:delete val="1"/>
        <c:axPos val="b"/>
        <c:numFmt formatCode="ge" sourceLinked="1"/>
        <c:majorTickMark val="none"/>
        <c:minorTickMark val="none"/>
        <c:tickLblPos val="none"/>
        <c:crossAx val="93734016"/>
        <c:crosses val="autoZero"/>
        <c:auto val="1"/>
        <c:lblOffset val="100"/>
        <c:baseTimeUnit val="years"/>
      </c:dateAx>
      <c:valAx>
        <c:axId val="93734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7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392.91</c:v>
                </c:pt>
                <c:pt idx="1">
                  <c:v>206.23</c:v>
                </c:pt>
                <c:pt idx="2">
                  <c:v>249.55</c:v>
                </c:pt>
                <c:pt idx="3">
                  <c:v>243.17</c:v>
                </c:pt>
                <c:pt idx="4">
                  <c:v>247.55</c:v>
                </c:pt>
              </c:numCache>
            </c:numRef>
          </c:val>
          <c:extLst xmlns:c16r2="http://schemas.microsoft.com/office/drawing/2015/06/chart">
            <c:ext xmlns:c16="http://schemas.microsoft.com/office/drawing/2014/chart" uri="{C3380CC4-5D6E-409C-BE32-E72D297353CC}">
              <c16:uniqueId val="{00000000-FE75-4CCC-AA6B-25E5DAAC1E73}"/>
            </c:ext>
          </c:extLst>
        </c:ser>
        <c:dLbls>
          <c:showLegendKey val="0"/>
          <c:showVal val="0"/>
          <c:showCatName val="0"/>
          <c:showSerName val="0"/>
          <c:showPercent val="0"/>
          <c:showBubbleSize val="0"/>
        </c:dLbls>
        <c:gapWidth val="150"/>
        <c:axId val="93760896"/>
        <c:axId val="9376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473.46</c:v>
                </c:pt>
                <c:pt idx="1">
                  <c:v>240.81</c:v>
                </c:pt>
                <c:pt idx="2">
                  <c:v>241.71</c:v>
                </c:pt>
                <c:pt idx="3">
                  <c:v>249.08</c:v>
                </c:pt>
                <c:pt idx="4">
                  <c:v>254.05</c:v>
                </c:pt>
              </c:numCache>
            </c:numRef>
          </c:val>
          <c:smooth val="0"/>
          <c:extLst xmlns:c16r2="http://schemas.microsoft.com/office/drawing/2015/06/chart">
            <c:ext xmlns:c16="http://schemas.microsoft.com/office/drawing/2014/chart" uri="{C3380CC4-5D6E-409C-BE32-E72D297353CC}">
              <c16:uniqueId val="{00000001-FE75-4CCC-AA6B-25E5DAAC1E73}"/>
            </c:ext>
          </c:extLst>
        </c:ser>
        <c:dLbls>
          <c:showLegendKey val="0"/>
          <c:showVal val="0"/>
          <c:showCatName val="0"/>
          <c:showSerName val="0"/>
          <c:showPercent val="0"/>
          <c:showBubbleSize val="0"/>
        </c:dLbls>
        <c:marker val="1"/>
        <c:smooth val="0"/>
        <c:axId val="93760896"/>
        <c:axId val="93767168"/>
      </c:lineChart>
      <c:dateAx>
        <c:axId val="93760896"/>
        <c:scaling>
          <c:orientation val="minMax"/>
        </c:scaling>
        <c:delete val="1"/>
        <c:axPos val="b"/>
        <c:numFmt formatCode="ge" sourceLinked="1"/>
        <c:majorTickMark val="none"/>
        <c:minorTickMark val="none"/>
        <c:tickLblPos val="none"/>
        <c:crossAx val="93767168"/>
        <c:crosses val="autoZero"/>
        <c:auto val="1"/>
        <c:lblOffset val="100"/>
        <c:baseTimeUnit val="years"/>
      </c:dateAx>
      <c:valAx>
        <c:axId val="93767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7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387.15</c:v>
                </c:pt>
                <c:pt idx="1">
                  <c:v>369.29</c:v>
                </c:pt>
                <c:pt idx="2">
                  <c:v>349.38</c:v>
                </c:pt>
                <c:pt idx="3">
                  <c:v>327.02</c:v>
                </c:pt>
                <c:pt idx="4">
                  <c:v>319.58999999999997</c:v>
                </c:pt>
              </c:numCache>
            </c:numRef>
          </c:val>
          <c:extLst xmlns:c16r2="http://schemas.microsoft.com/office/drawing/2015/06/chart">
            <c:ext xmlns:c16="http://schemas.microsoft.com/office/drawing/2014/chart" uri="{C3380CC4-5D6E-409C-BE32-E72D297353CC}">
              <c16:uniqueId val="{00000000-43D7-4183-AC6E-179AAE45BC3F}"/>
            </c:ext>
          </c:extLst>
        </c:ser>
        <c:dLbls>
          <c:showLegendKey val="0"/>
          <c:showVal val="0"/>
          <c:showCatName val="0"/>
          <c:showSerName val="0"/>
          <c:showPercent val="0"/>
          <c:showBubbleSize val="0"/>
        </c:dLbls>
        <c:gapWidth val="150"/>
        <c:axId val="93413376"/>
        <c:axId val="9341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285.77</c:v>
                </c:pt>
                <c:pt idx="1">
                  <c:v>283.10000000000002</c:v>
                </c:pt>
                <c:pt idx="2">
                  <c:v>274.14</c:v>
                </c:pt>
                <c:pt idx="3">
                  <c:v>266.66000000000003</c:v>
                </c:pt>
                <c:pt idx="4">
                  <c:v>258.63</c:v>
                </c:pt>
              </c:numCache>
            </c:numRef>
          </c:val>
          <c:smooth val="0"/>
          <c:extLst xmlns:c16r2="http://schemas.microsoft.com/office/drawing/2015/06/chart">
            <c:ext xmlns:c16="http://schemas.microsoft.com/office/drawing/2014/chart" uri="{C3380CC4-5D6E-409C-BE32-E72D297353CC}">
              <c16:uniqueId val="{00000001-43D7-4183-AC6E-179AAE45BC3F}"/>
            </c:ext>
          </c:extLst>
        </c:ser>
        <c:dLbls>
          <c:showLegendKey val="0"/>
          <c:showVal val="0"/>
          <c:showCatName val="0"/>
          <c:showSerName val="0"/>
          <c:showPercent val="0"/>
          <c:showBubbleSize val="0"/>
        </c:dLbls>
        <c:marker val="1"/>
        <c:smooth val="0"/>
        <c:axId val="93413376"/>
        <c:axId val="93415296"/>
      </c:lineChart>
      <c:dateAx>
        <c:axId val="93413376"/>
        <c:scaling>
          <c:orientation val="minMax"/>
        </c:scaling>
        <c:delete val="1"/>
        <c:axPos val="b"/>
        <c:numFmt formatCode="ge" sourceLinked="1"/>
        <c:majorTickMark val="none"/>
        <c:minorTickMark val="none"/>
        <c:tickLblPos val="none"/>
        <c:crossAx val="93415296"/>
        <c:crosses val="autoZero"/>
        <c:auto val="1"/>
        <c:lblOffset val="100"/>
        <c:baseTimeUnit val="years"/>
      </c:dateAx>
      <c:valAx>
        <c:axId val="9341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4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120.33</c:v>
                </c:pt>
                <c:pt idx="1">
                  <c:v>125.32</c:v>
                </c:pt>
                <c:pt idx="2">
                  <c:v>122.96</c:v>
                </c:pt>
                <c:pt idx="3">
                  <c:v>129.9</c:v>
                </c:pt>
                <c:pt idx="4">
                  <c:v>124.38</c:v>
                </c:pt>
              </c:numCache>
            </c:numRef>
          </c:val>
          <c:extLst xmlns:c16r2="http://schemas.microsoft.com/office/drawing/2015/06/chart">
            <c:ext xmlns:c16="http://schemas.microsoft.com/office/drawing/2014/chart" uri="{C3380CC4-5D6E-409C-BE32-E72D297353CC}">
              <c16:uniqueId val="{00000000-C155-4E8E-8C6B-D5AD7BC09EEA}"/>
            </c:ext>
          </c:extLst>
        </c:ser>
        <c:dLbls>
          <c:showLegendKey val="0"/>
          <c:showVal val="0"/>
          <c:showCatName val="0"/>
          <c:showSerName val="0"/>
          <c:showPercent val="0"/>
          <c:showBubbleSize val="0"/>
        </c:dLbls>
        <c:gapWidth val="150"/>
        <c:axId val="93452544"/>
        <c:axId val="9352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100.77</c:v>
                </c:pt>
                <c:pt idx="1">
                  <c:v>107.74</c:v>
                </c:pt>
                <c:pt idx="2">
                  <c:v>108.81</c:v>
                </c:pt>
                <c:pt idx="3">
                  <c:v>110.87</c:v>
                </c:pt>
                <c:pt idx="4">
                  <c:v>110.3</c:v>
                </c:pt>
              </c:numCache>
            </c:numRef>
          </c:val>
          <c:smooth val="0"/>
          <c:extLst xmlns:c16r2="http://schemas.microsoft.com/office/drawing/2015/06/chart">
            <c:ext xmlns:c16="http://schemas.microsoft.com/office/drawing/2014/chart" uri="{C3380CC4-5D6E-409C-BE32-E72D297353CC}">
              <c16:uniqueId val="{00000001-C155-4E8E-8C6B-D5AD7BC09EEA}"/>
            </c:ext>
          </c:extLst>
        </c:ser>
        <c:dLbls>
          <c:showLegendKey val="0"/>
          <c:showVal val="0"/>
          <c:showCatName val="0"/>
          <c:showSerName val="0"/>
          <c:showPercent val="0"/>
          <c:showBubbleSize val="0"/>
        </c:dLbls>
        <c:marker val="1"/>
        <c:smooth val="0"/>
        <c:axId val="93452544"/>
        <c:axId val="93528448"/>
      </c:lineChart>
      <c:dateAx>
        <c:axId val="93452544"/>
        <c:scaling>
          <c:orientation val="minMax"/>
        </c:scaling>
        <c:delete val="1"/>
        <c:axPos val="b"/>
        <c:numFmt formatCode="ge" sourceLinked="1"/>
        <c:majorTickMark val="none"/>
        <c:minorTickMark val="none"/>
        <c:tickLblPos val="none"/>
        <c:crossAx val="93528448"/>
        <c:crosses val="autoZero"/>
        <c:auto val="1"/>
        <c:lblOffset val="100"/>
        <c:baseTimeUnit val="years"/>
      </c:dateAx>
      <c:valAx>
        <c:axId val="9352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5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181.97</c:v>
                </c:pt>
                <c:pt idx="1">
                  <c:v>175.57</c:v>
                </c:pt>
                <c:pt idx="2">
                  <c:v>179.4</c:v>
                </c:pt>
                <c:pt idx="3">
                  <c:v>170.19</c:v>
                </c:pt>
                <c:pt idx="4">
                  <c:v>178.31</c:v>
                </c:pt>
              </c:numCache>
            </c:numRef>
          </c:val>
          <c:extLst xmlns:c16r2="http://schemas.microsoft.com/office/drawing/2015/06/chart">
            <c:ext xmlns:c16="http://schemas.microsoft.com/office/drawing/2014/chart" uri="{C3380CC4-5D6E-409C-BE32-E72D297353CC}">
              <c16:uniqueId val="{00000000-B4C8-4EC7-92F1-8EE6EEF123DE}"/>
            </c:ext>
          </c:extLst>
        </c:ser>
        <c:dLbls>
          <c:showLegendKey val="0"/>
          <c:showVal val="0"/>
          <c:showCatName val="0"/>
          <c:showSerName val="0"/>
          <c:showPercent val="0"/>
          <c:showBubbleSize val="0"/>
        </c:dLbls>
        <c:gapWidth val="150"/>
        <c:axId val="93551232"/>
        <c:axId val="9356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165.74</c:v>
                </c:pt>
                <c:pt idx="1">
                  <c:v>154.33000000000001</c:v>
                </c:pt>
                <c:pt idx="2">
                  <c:v>152.94999999999999</c:v>
                </c:pt>
                <c:pt idx="3">
                  <c:v>150.54</c:v>
                </c:pt>
                <c:pt idx="4">
                  <c:v>151.85</c:v>
                </c:pt>
              </c:numCache>
            </c:numRef>
          </c:val>
          <c:smooth val="0"/>
          <c:extLst xmlns:c16r2="http://schemas.microsoft.com/office/drawing/2015/06/chart">
            <c:ext xmlns:c16="http://schemas.microsoft.com/office/drawing/2014/chart" uri="{C3380CC4-5D6E-409C-BE32-E72D297353CC}">
              <c16:uniqueId val="{00000001-B4C8-4EC7-92F1-8EE6EEF123DE}"/>
            </c:ext>
          </c:extLst>
        </c:ser>
        <c:dLbls>
          <c:showLegendKey val="0"/>
          <c:showVal val="0"/>
          <c:showCatName val="0"/>
          <c:showSerName val="0"/>
          <c:showPercent val="0"/>
          <c:showBubbleSize val="0"/>
        </c:dLbls>
        <c:marker val="1"/>
        <c:smooth val="0"/>
        <c:axId val="93551232"/>
        <c:axId val="93565696"/>
      </c:lineChart>
      <c:dateAx>
        <c:axId val="93551232"/>
        <c:scaling>
          <c:orientation val="minMax"/>
        </c:scaling>
        <c:delete val="1"/>
        <c:axPos val="b"/>
        <c:numFmt formatCode="ge" sourceLinked="1"/>
        <c:majorTickMark val="none"/>
        <c:minorTickMark val="none"/>
        <c:tickLblPos val="none"/>
        <c:crossAx val="93565696"/>
        <c:crosses val="autoZero"/>
        <c:auto val="1"/>
        <c:lblOffset val="100"/>
        <c:baseTimeUnit val="years"/>
      </c:dateAx>
      <c:valAx>
        <c:axId val="935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いわき市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A1</v>
      </c>
      <c r="X8" s="82"/>
      <c r="Y8" s="82"/>
      <c r="Z8" s="82"/>
      <c r="AA8" s="82"/>
      <c r="AB8" s="82"/>
      <c r="AC8" s="82"/>
      <c r="AD8" s="82" t="str">
        <f>データ!$M$6</f>
        <v>自治体職員</v>
      </c>
      <c r="AE8" s="82"/>
      <c r="AF8" s="82"/>
      <c r="AG8" s="82"/>
      <c r="AH8" s="82"/>
      <c r="AI8" s="82"/>
      <c r="AJ8" s="82"/>
      <c r="AK8" s="4"/>
      <c r="AL8" s="70">
        <f>データ!$R$6</f>
        <v>327090</v>
      </c>
      <c r="AM8" s="70"/>
      <c r="AN8" s="70"/>
      <c r="AO8" s="70"/>
      <c r="AP8" s="70"/>
      <c r="AQ8" s="70"/>
      <c r="AR8" s="70"/>
      <c r="AS8" s="70"/>
      <c r="AT8" s="66">
        <f>データ!$S$6</f>
        <v>1232.02</v>
      </c>
      <c r="AU8" s="67"/>
      <c r="AV8" s="67"/>
      <c r="AW8" s="67"/>
      <c r="AX8" s="67"/>
      <c r="AY8" s="67"/>
      <c r="AZ8" s="67"/>
      <c r="BA8" s="67"/>
      <c r="BB8" s="69">
        <f>データ!$T$6</f>
        <v>265.49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68.489999999999995</v>
      </c>
      <c r="J10" s="67"/>
      <c r="K10" s="67"/>
      <c r="L10" s="67"/>
      <c r="M10" s="67"/>
      <c r="N10" s="67"/>
      <c r="O10" s="68"/>
      <c r="P10" s="69">
        <f>データ!$P$6</f>
        <v>102.97</v>
      </c>
      <c r="Q10" s="69"/>
      <c r="R10" s="69"/>
      <c r="S10" s="69"/>
      <c r="T10" s="69"/>
      <c r="U10" s="69"/>
      <c r="V10" s="69"/>
      <c r="W10" s="70">
        <f>データ!$Q$6</f>
        <v>3661</v>
      </c>
      <c r="X10" s="70"/>
      <c r="Y10" s="70"/>
      <c r="Z10" s="70"/>
      <c r="AA10" s="70"/>
      <c r="AB10" s="70"/>
      <c r="AC10" s="70"/>
      <c r="AD10" s="2"/>
      <c r="AE10" s="2"/>
      <c r="AF10" s="2"/>
      <c r="AG10" s="2"/>
      <c r="AH10" s="4"/>
      <c r="AI10" s="4"/>
      <c r="AJ10" s="4"/>
      <c r="AK10" s="4"/>
      <c r="AL10" s="70">
        <f>データ!$U$6</f>
        <v>334751</v>
      </c>
      <c r="AM10" s="70"/>
      <c r="AN10" s="70"/>
      <c r="AO10" s="70"/>
      <c r="AP10" s="70"/>
      <c r="AQ10" s="70"/>
      <c r="AR10" s="70"/>
      <c r="AS10" s="70"/>
      <c r="AT10" s="66">
        <f>データ!$V$6</f>
        <v>466.03</v>
      </c>
      <c r="AU10" s="67"/>
      <c r="AV10" s="67"/>
      <c r="AW10" s="67"/>
      <c r="AX10" s="67"/>
      <c r="AY10" s="67"/>
      <c r="AZ10" s="67"/>
      <c r="BA10" s="67"/>
      <c r="BB10" s="69">
        <f>データ!$W$6</f>
        <v>718.3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lUh3kXCLElzbRZf1NrR3/i2e8va/3UF0i/h26RUDEhVbpkdLe98A5f2us/5wqp46HuWOx8EO5NTYHfN04rB0g==" saltValue="LfRFgVERnnyG1JOaTE6rH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72044</v>
      </c>
      <c r="D6" s="33">
        <f t="shared" si="3"/>
        <v>46</v>
      </c>
      <c r="E6" s="33">
        <f t="shared" si="3"/>
        <v>1</v>
      </c>
      <c r="F6" s="33">
        <f t="shared" si="3"/>
        <v>0</v>
      </c>
      <c r="G6" s="33">
        <f t="shared" si="3"/>
        <v>1</v>
      </c>
      <c r="H6" s="33" t="str">
        <f t="shared" si="3"/>
        <v>福島県　いわき市</v>
      </c>
      <c r="I6" s="33" t="str">
        <f t="shared" si="3"/>
        <v>法適用</v>
      </c>
      <c r="J6" s="33" t="str">
        <f t="shared" si="3"/>
        <v>水道事業</v>
      </c>
      <c r="K6" s="33" t="str">
        <f t="shared" si="3"/>
        <v>末端給水事業</v>
      </c>
      <c r="L6" s="33" t="str">
        <f t="shared" si="3"/>
        <v>A1</v>
      </c>
      <c r="M6" s="33" t="str">
        <f t="shared" si="3"/>
        <v>自治体職員</v>
      </c>
      <c r="N6" s="34" t="str">
        <f t="shared" si="3"/>
        <v>-</v>
      </c>
      <c r="O6" s="34">
        <f t="shared" si="3"/>
        <v>68.489999999999995</v>
      </c>
      <c r="P6" s="34">
        <f t="shared" si="3"/>
        <v>102.97</v>
      </c>
      <c r="Q6" s="34">
        <f t="shared" si="3"/>
        <v>3661</v>
      </c>
      <c r="R6" s="34">
        <f t="shared" si="3"/>
        <v>327090</v>
      </c>
      <c r="S6" s="34">
        <f t="shared" si="3"/>
        <v>1232.02</v>
      </c>
      <c r="T6" s="34">
        <f t="shared" si="3"/>
        <v>265.49</v>
      </c>
      <c r="U6" s="34">
        <f t="shared" si="3"/>
        <v>334751</v>
      </c>
      <c r="V6" s="34">
        <f t="shared" si="3"/>
        <v>466.03</v>
      </c>
      <c r="W6" s="34">
        <f t="shared" si="3"/>
        <v>718.3</v>
      </c>
      <c r="X6" s="35">
        <f>IF(X7="",NA(),X7)</f>
        <v>130.79</v>
      </c>
      <c r="Y6" s="35">
        <f t="shared" ref="Y6:AG6" si="4">IF(Y7="",NA(),Y7)</f>
        <v>132.21</v>
      </c>
      <c r="Z6" s="35">
        <f t="shared" si="4"/>
        <v>129.63999999999999</v>
      </c>
      <c r="AA6" s="35">
        <f t="shared" si="4"/>
        <v>136.04</v>
      </c>
      <c r="AB6" s="35">
        <f t="shared" si="4"/>
        <v>130.74</v>
      </c>
      <c r="AC6" s="35">
        <f t="shared" si="4"/>
        <v>108.98</v>
      </c>
      <c r="AD6" s="35">
        <f t="shared" si="4"/>
        <v>114.44</v>
      </c>
      <c r="AE6" s="35">
        <f t="shared" si="4"/>
        <v>115.21</v>
      </c>
      <c r="AF6" s="35">
        <f t="shared" si="4"/>
        <v>117.25</v>
      </c>
      <c r="AG6" s="35">
        <f t="shared" si="4"/>
        <v>116.77</v>
      </c>
      <c r="AH6" s="34" t="str">
        <f>IF(AH7="","",IF(AH7="-","【-】","【"&amp;SUBSTITUTE(TEXT(AH7,"#,##0.00"),"-","△")&amp;"】"))</f>
        <v>【113.39】</v>
      </c>
      <c r="AI6" s="34">
        <f>IF(AI7="",NA(),AI7)</f>
        <v>0</v>
      </c>
      <c r="AJ6" s="34">
        <f t="shared" ref="AJ6:AR6" si="5">IF(AJ7="",NA(),AJ7)</f>
        <v>0</v>
      </c>
      <c r="AK6" s="34">
        <f t="shared" si="5"/>
        <v>0</v>
      </c>
      <c r="AL6" s="34">
        <f t="shared" si="5"/>
        <v>0</v>
      </c>
      <c r="AM6" s="34">
        <f t="shared" si="5"/>
        <v>0</v>
      </c>
      <c r="AN6" s="35">
        <f t="shared" si="5"/>
        <v>0.34</v>
      </c>
      <c r="AO6" s="34">
        <f t="shared" si="5"/>
        <v>0</v>
      </c>
      <c r="AP6" s="35">
        <f t="shared" si="5"/>
        <v>0.71</v>
      </c>
      <c r="AQ6" s="34">
        <f t="shared" si="5"/>
        <v>0</v>
      </c>
      <c r="AR6" s="34">
        <f t="shared" si="5"/>
        <v>0</v>
      </c>
      <c r="AS6" s="34" t="str">
        <f>IF(AS7="","",IF(AS7="-","【-】","【"&amp;SUBSTITUTE(TEXT(AS7,"#,##0.00"),"-","△")&amp;"】"))</f>
        <v>【0.85】</v>
      </c>
      <c r="AT6" s="35">
        <f>IF(AT7="",NA(),AT7)</f>
        <v>392.91</v>
      </c>
      <c r="AU6" s="35">
        <f t="shared" ref="AU6:BC6" si="6">IF(AU7="",NA(),AU7)</f>
        <v>206.23</v>
      </c>
      <c r="AV6" s="35">
        <f t="shared" si="6"/>
        <v>249.55</v>
      </c>
      <c r="AW6" s="35">
        <f t="shared" si="6"/>
        <v>243.17</v>
      </c>
      <c r="AX6" s="35">
        <f t="shared" si="6"/>
        <v>247.55</v>
      </c>
      <c r="AY6" s="35">
        <f t="shared" si="6"/>
        <v>473.46</v>
      </c>
      <c r="AZ6" s="35">
        <f t="shared" si="6"/>
        <v>240.81</v>
      </c>
      <c r="BA6" s="35">
        <f t="shared" si="6"/>
        <v>241.71</v>
      </c>
      <c r="BB6" s="35">
        <f t="shared" si="6"/>
        <v>249.08</v>
      </c>
      <c r="BC6" s="35">
        <f t="shared" si="6"/>
        <v>254.05</v>
      </c>
      <c r="BD6" s="34" t="str">
        <f>IF(BD7="","",IF(BD7="-","【-】","【"&amp;SUBSTITUTE(TEXT(BD7,"#,##0.00"),"-","△")&amp;"】"))</f>
        <v>【264.34】</v>
      </c>
      <c r="BE6" s="35">
        <f>IF(BE7="",NA(),BE7)</f>
        <v>387.15</v>
      </c>
      <c r="BF6" s="35">
        <f t="shared" ref="BF6:BN6" si="7">IF(BF7="",NA(),BF7)</f>
        <v>369.29</v>
      </c>
      <c r="BG6" s="35">
        <f t="shared" si="7"/>
        <v>349.38</v>
      </c>
      <c r="BH6" s="35">
        <f t="shared" si="7"/>
        <v>327.02</v>
      </c>
      <c r="BI6" s="35">
        <f t="shared" si="7"/>
        <v>319.58999999999997</v>
      </c>
      <c r="BJ6" s="35">
        <f t="shared" si="7"/>
        <v>285.77</v>
      </c>
      <c r="BK6" s="35">
        <f t="shared" si="7"/>
        <v>283.10000000000002</v>
      </c>
      <c r="BL6" s="35">
        <f t="shared" si="7"/>
        <v>274.14</v>
      </c>
      <c r="BM6" s="35">
        <f t="shared" si="7"/>
        <v>266.66000000000003</v>
      </c>
      <c r="BN6" s="35">
        <f t="shared" si="7"/>
        <v>258.63</v>
      </c>
      <c r="BO6" s="34" t="str">
        <f>IF(BO7="","",IF(BO7="-","【-】","【"&amp;SUBSTITUTE(TEXT(BO7,"#,##0.00"),"-","△")&amp;"】"))</f>
        <v>【274.27】</v>
      </c>
      <c r="BP6" s="35">
        <f>IF(BP7="",NA(),BP7)</f>
        <v>120.33</v>
      </c>
      <c r="BQ6" s="35">
        <f t="shared" ref="BQ6:BY6" si="8">IF(BQ7="",NA(),BQ7)</f>
        <v>125.32</v>
      </c>
      <c r="BR6" s="35">
        <f t="shared" si="8"/>
        <v>122.96</v>
      </c>
      <c r="BS6" s="35">
        <f t="shared" si="8"/>
        <v>129.9</v>
      </c>
      <c r="BT6" s="35">
        <f t="shared" si="8"/>
        <v>124.38</v>
      </c>
      <c r="BU6" s="35">
        <f t="shared" si="8"/>
        <v>100.77</v>
      </c>
      <c r="BV6" s="35">
        <f t="shared" si="8"/>
        <v>107.74</v>
      </c>
      <c r="BW6" s="35">
        <f t="shared" si="8"/>
        <v>108.81</v>
      </c>
      <c r="BX6" s="35">
        <f t="shared" si="8"/>
        <v>110.87</v>
      </c>
      <c r="BY6" s="35">
        <f t="shared" si="8"/>
        <v>110.3</v>
      </c>
      <c r="BZ6" s="34" t="str">
        <f>IF(BZ7="","",IF(BZ7="-","【-】","【"&amp;SUBSTITUTE(TEXT(BZ7,"#,##0.00"),"-","△")&amp;"】"))</f>
        <v>【104.36】</v>
      </c>
      <c r="CA6" s="35">
        <f>IF(CA7="",NA(),CA7)</f>
        <v>181.97</v>
      </c>
      <c r="CB6" s="35">
        <f t="shared" ref="CB6:CJ6" si="9">IF(CB7="",NA(),CB7)</f>
        <v>175.57</v>
      </c>
      <c r="CC6" s="35">
        <f t="shared" si="9"/>
        <v>179.4</v>
      </c>
      <c r="CD6" s="35">
        <f t="shared" si="9"/>
        <v>170.19</v>
      </c>
      <c r="CE6" s="35">
        <f t="shared" si="9"/>
        <v>178.31</v>
      </c>
      <c r="CF6" s="35">
        <f t="shared" si="9"/>
        <v>165.74</v>
      </c>
      <c r="CG6" s="35">
        <f t="shared" si="9"/>
        <v>154.33000000000001</v>
      </c>
      <c r="CH6" s="35">
        <f t="shared" si="9"/>
        <v>152.94999999999999</v>
      </c>
      <c r="CI6" s="35">
        <f t="shared" si="9"/>
        <v>150.54</v>
      </c>
      <c r="CJ6" s="35">
        <f t="shared" si="9"/>
        <v>151.85</v>
      </c>
      <c r="CK6" s="34" t="str">
        <f>IF(CK7="","",IF(CK7="-","【-】","【"&amp;SUBSTITUTE(TEXT(CK7,"#,##0.00"),"-","△")&amp;"】"))</f>
        <v>【165.71】</v>
      </c>
      <c r="CL6" s="35">
        <f>IF(CL7="",NA(),CL7)</f>
        <v>58.11</v>
      </c>
      <c r="CM6" s="35">
        <f t="shared" ref="CM6:CU6" si="10">IF(CM7="",NA(),CM7)</f>
        <v>59.07</v>
      </c>
      <c r="CN6" s="35">
        <f t="shared" si="10"/>
        <v>59.11</v>
      </c>
      <c r="CO6" s="35">
        <f t="shared" si="10"/>
        <v>58.38</v>
      </c>
      <c r="CP6" s="35">
        <f t="shared" si="10"/>
        <v>58.52</v>
      </c>
      <c r="CQ6" s="35">
        <f t="shared" si="10"/>
        <v>63.91</v>
      </c>
      <c r="CR6" s="35">
        <f t="shared" si="10"/>
        <v>63.25</v>
      </c>
      <c r="CS6" s="35">
        <f t="shared" si="10"/>
        <v>63.03</v>
      </c>
      <c r="CT6" s="35">
        <f t="shared" si="10"/>
        <v>63.18</v>
      </c>
      <c r="CU6" s="35">
        <f t="shared" si="10"/>
        <v>63.54</v>
      </c>
      <c r="CV6" s="34" t="str">
        <f>IF(CV7="","",IF(CV7="-","【-】","【"&amp;SUBSTITUTE(TEXT(CV7,"#,##0.00"),"-","△")&amp;"】"))</f>
        <v>【60.41】</v>
      </c>
      <c r="CW6" s="35">
        <f>IF(CW7="",NA(),CW7)</f>
        <v>85.03</v>
      </c>
      <c r="CX6" s="35">
        <f t="shared" ref="CX6:DF6" si="11">IF(CX7="",NA(),CX7)</f>
        <v>85.15</v>
      </c>
      <c r="CY6" s="35">
        <f t="shared" si="11"/>
        <v>85.19</v>
      </c>
      <c r="CZ6" s="35">
        <f t="shared" si="11"/>
        <v>86.76</v>
      </c>
      <c r="DA6" s="35">
        <f t="shared" si="11"/>
        <v>85.71</v>
      </c>
      <c r="DB6" s="35">
        <f t="shared" si="11"/>
        <v>91.45</v>
      </c>
      <c r="DC6" s="35">
        <f t="shared" si="11"/>
        <v>91.07</v>
      </c>
      <c r="DD6" s="35">
        <f t="shared" si="11"/>
        <v>91.21</v>
      </c>
      <c r="DE6" s="35">
        <f t="shared" si="11"/>
        <v>91.6</v>
      </c>
      <c r="DF6" s="35">
        <f t="shared" si="11"/>
        <v>91.48</v>
      </c>
      <c r="DG6" s="34" t="str">
        <f>IF(DG7="","",IF(DG7="-","【-】","【"&amp;SUBSTITUTE(TEXT(DG7,"#,##0.00"),"-","△")&amp;"】"))</f>
        <v>【89.93】</v>
      </c>
      <c r="DH6" s="35">
        <f>IF(DH7="",NA(),DH7)</f>
        <v>40.15</v>
      </c>
      <c r="DI6" s="35">
        <f t="shared" ref="DI6:DQ6" si="12">IF(DI7="",NA(),DI7)</f>
        <v>45.42</v>
      </c>
      <c r="DJ6" s="35">
        <f t="shared" si="12"/>
        <v>46.06</v>
      </c>
      <c r="DK6" s="35">
        <f t="shared" si="12"/>
        <v>46.53</v>
      </c>
      <c r="DL6" s="35">
        <f t="shared" si="12"/>
        <v>45.69</v>
      </c>
      <c r="DM6" s="35">
        <f t="shared" si="12"/>
        <v>45.38</v>
      </c>
      <c r="DN6" s="35">
        <f t="shared" si="12"/>
        <v>47.7</v>
      </c>
      <c r="DO6" s="35">
        <f t="shared" si="12"/>
        <v>48.41</v>
      </c>
      <c r="DP6" s="35">
        <f t="shared" si="12"/>
        <v>49.1</v>
      </c>
      <c r="DQ6" s="35">
        <f t="shared" si="12"/>
        <v>49.66</v>
      </c>
      <c r="DR6" s="34" t="str">
        <f>IF(DR7="","",IF(DR7="-","【-】","【"&amp;SUBSTITUTE(TEXT(DR7,"#,##0.00"),"-","△")&amp;"】"))</f>
        <v>【48.12】</v>
      </c>
      <c r="DS6" s="35">
        <f>IF(DS7="",NA(),DS7)</f>
        <v>13.86</v>
      </c>
      <c r="DT6" s="35">
        <f t="shared" ref="DT6:EB6" si="13">IF(DT7="",NA(),DT7)</f>
        <v>15.93</v>
      </c>
      <c r="DU6" s="35">
        <f t="shared" si="13"/>
        <v>18.100000000000001</v>
      </c>
      <c r="DV6" s="35">
        <f t="shared" si="13"/>
        <v>20.53</v>
      </c>
      <c r="DW6" s="35">
        <f t="shared" si="13"/>
        <v>22.46</v>
      </c>
      <c r="DX6" s="35">
        <f t="shared" si="13"/>
        <v>13.33</v>
      </c>
      <c r="DY6" s="35">
        <f t="shared" si="13"/>
        <v>14.54</v>
      </c>
      <c r="DZ6" s="35">
        <f t="shared" si="13"/>
        <v>16.16</v>
      </c>
      <c r="EA6" s="35">
        <f t="shared" si="13"/>
        <v>17.420000000000002</v>
      </c>
      <c r="EB6" s="35">
        <f t="shared" si="13"/>
        <v>18.940000000000001</v>
      </c>
      <c r="EC6" s="34" t="str">
        <f>IF(EC7="","",IF(EC7="-","【-】","【"&amp;SUBSTITUTE(TEXT(EC7,"#,##0.00"),"-","△")&amp;"】"))</f>
        <v>【15.89】</v>
      </c>
      <c r="ED6" s="35">
        <f>IF(ED7="",NA(),ED7)</f>
        <v>0.32</v>
      </c>
      <c r="EE6" s="35">
        <f t="shared" ref="EE6:EM6" si="14">IF(EE7="",NA(),EE7)</f>
        <v>0.46</v>
      </c>
      <c r="EF6" s="35">
        <f t="shared" si="14"/>
        <v>0.73</v>
      </c>
      <c r="EG6" s="35">
        <f t="shared" si="14"/>
        <v>0.81</v>
      </c>
      <c r="EH6" s="35">
        <f t="shared" si="14"/>
        <v>1.63</v>
      </c>
      <c r="EI6" s="35">
        <f t="shared" si="14"/>
        <v>0.76</v>
      </c>
      <c r="EJ6" s="35">
        <f t="shared" si="14"/>
        <v>0.69</v>
      </c>
      <c r="EK6" s="35">
        <f t="shared" si="14"/>
        <v>0.74</v>
      </c>
      <c r="EL6" s="35">
        <f t="shared" si="14"/>
        <v>0.73</v>
      </c>
      <c r="EM6" s="35">
        <f t="shared" si="14"/>
        <v>0.74</v>
      </c>
      <c r="EN6" s="34" t="str">
        <f>IF(EN7="","",IF(EN7="-","【-】","【"&amp;SUBSTITUTE(TEXT(EN7,"#,##0.00"),"-","△")&amp;"】"))</f>
        <v>【0.69】</v>
      </c>
    </row>
    <row r="7" spans="1:144" s="36" customFormat="1" x14ac:dyDescent="0.15">
      <c r="A7" s="28"/>
      <c r="B7" s="37">
        <v>2017</v>
      </c>
      <c r="C7" s="37">
        <v>72044</v>
      </c>
      <c r="D7" s="37">
        <v>46</v>
      </c>
      <c r="E7" s="37">
        <v>1</v>
      </c>
      <c r="F7" s="37">
        <v>0</v>
      </c>
      <c r="G7" s="37">
        <v>1</v>
      </c>
      <c r="H7" s="37" t="s">
        <v>105</v>
      </c>
      <c r="I7" s="37" t="s">
        <v>106</v>
      </c>
      <c r="J7" s="37" t="s">
        <v>107</v>
      </c>
      <c r="K7" s="37" t="s">
        <v>108</v>
      </c>
      <c r="L7" s="37" t="s">
        <v>109</v>
      </c>
      <c r="M7" s="37" t="s">
        <v>110</v>
      </c>
      <c r="N7" s="38" t="s">
        <v>111</v>
      </c>
      <c r="O7" s="38">
        <v>68.489999999999995</v>
      </c>
      <c r="P7" s="38">
        <v>102.97</v>
      </c>
      <c r="Q7" s="38">
        <v>3661</v>
      </c>
      <c r="R7" s="38">
        <v>327090</v>
      </c>
      <c r="S7" s="38">
        <v>1232.02</v>
      </c>
      <c r="T7" s="38">
        <v>265.49</v>
      </c>
      <c r="U7" s="38">
        <v>334751</v>
      </c>
      <c r="V7" s="38">
        <v>466.03</v>
      </c>
      <c r="W7" s="38">
        <v>718.3</v>
      </c>
      <c r="X7" s="38">
        <v>130.79</v>
      </c>
      <c r="Y7" s="38">
        <v>132.21</v>
      </c>
      <c r="Z7" s="38">
        <v>129.63999999999999</v>
      </c>
      <c r="AA7" s="38">
        <v>136.04</v>
      </c>
      <c r="AB7" s="38">
        <v>130.74</v>
      </c>
      <c r="AC7" s="38">
        <v>108.98</v>
      </c>
      <c r="AD7" s="38">
        <v>114.44</v>
      </c>
      <c r="AE7" s="38">
        <v>115.21</v>
      </c>
      <c r="AF7" s="38">
        <v>117.25</v>
      </c>
      <c r="AG7" s="38">
        <v>116.77</v>
      </c>
      <c r="AH7" s="38">
        <v>113.39</v>
      </c>
      <c r="AI7" s="38">
        <v>0</v>
      </c>
      <c r="AJ7" s="38">
        <v>0</v>
      </c>
      <c r="AK7" s="38">
        <v>0</v>
      </c>
      <c r="AL7" s="38">
        <v>0</v>
      </c>
      <c r="AM7" s="38">
        <v>0</v>
      </c>
      <c r="AN7" s="38">
        <v>0.34</v>
      </c>
      <c r="AO7" s="38">
        <v>0</v>
      </c>
      <c r="AP7" s="38">
        <v>0.71</v>
      </c>
      <c r="AQ7" s="38">
        <v>0</v>
      </c>
      <c r="AR7" s="38">
        <v>0</v>
      </c>
      <c r="AS7" s="38">
        <v>0.85</v>
      </c>
      <c r="AT7" s="38">
        <v>392.91</v>
      </c>
      <c r="AU7" s="38">
        <v>206.23</v>
      </c>
      <c r="AV7" s="38">
        <v>249.55</v>
      </c>
      <c r="AW7" s="38">
        <v>243.17</v>
      </c>
      <c r="AX7" s="38">
        <v>247.55</v>
      </c>
      <c r="AY7" s="38">
        <v>473.46</v>
      </c>
      <c r="AZ7" s="38">
        <v>240.81</v>
      </c>
      <c r="BA7" s="38">
        <v>241.71</v>
      </c>
      <c r="BB7" s="38">
        <v>249.08</v>
      </c>
      <c r="BC7" s="38">
        <v>254.05</v>
      </c>
      <c r="BD7" s="38">
        <v>264.33999999999997</v>
      </c>
      <c r="BE7" s="38">
        <v>387.15</v>
      </c>
      <c r="BF7" s="38">
        <v>369.29</v>
      </c>
      <c r="BG7" s="38">
        <v>349.38</v>
      </c>
      <c r="BH7" s="38">
        <v>327.02</v>
      </c>
      <c r="BI7" s="38">
        <v>319.58999999999997</v>
      </c>
      <c r="BJ7" s="38">
        <v>285.77</v>
      </c>
      <c r="BK7" s="38">
        <v>283.10000000000002</v>
      </c>
      <c r="BL7" s="38">
        <v>274.14</v>
      </c>
      <c r="BM7" s="38">
        <v>266.66000000000003</v>
      </c>
      <c r="BN7" s="38">
        <v>258.63</v>
      </c>
      <c r="BO7" s="38">
        <v>274.27</v>
      </c>
      <c r="BP7" s="38">
        <v>120.33</v>
      </c>
      <c r="BQ7" s="38">
        <v>125.32</v>
      </c>
      <c r="BR7" s="38">
        <v>122.96</v>
      </c>
      <c r="BS7" s="38">
        <v>129.9</v>
      </c>
      <c r="BT7" s="38">
        <v>124.38</v>
      </c>
      <c r="BU7" s="38">
        <v>100.77</v>
      </c>
      <c r="BV7" s="38">
        <v>107.74</v>
      </c>
      <c r="BW7" s="38">
        <v>108.81</v>
      </c>
      <c r="BX7" s="38">
        <v>110.87</v>
      </c>
      <c r="BY7" s="38">
        <v>110.3</v>
      </c>
      <c r="BZ7" s="38">
        <v>104.36</v>
      </c>
      <c r="CA7" s="38">
        <v>181.97</v>
      </c>
      <c r="CB7" s="38">
        <v>175.57</v>
      </c>
      <c r="CC7" s="38">
        <v>179.4</v>
      </c>
      <c r="CD7" s="38">
        <v>170.19</v>
      </c>
      <c r="CE7" s="38">
        <v>178.31</v>
      </c>
      <c r="CF7" s="38">
        <v>165.74</v>
      </c>
      <c r="CG7" s="38">
        <v>154.33000000000001</v>
      </c>
      <c r="CH7" s="38">
        <v>152.94999999999999</v>
      </c>
      <c r="CI7" s="38">
        <v>150.54</v>
      </c>
      <c r="CJ7" s="38">
        <v>151.85</v>
      </c>
      <c r="CK7" s="38">
        <v>165.71</v>
      </c>
      <c r="CL7" s="38">
        <v>58.11</v>
      </c>
      <c r="CM7" s="38">
        <v>59.07</v>
      </c>
      <c r="CN7" s="38">
        <v>59.11</v>
      </c>
      <c r="CO7" s="38">
        <v>58.38</v>
      </c>
      <c r="CP7" s="38">
        <v>58.52</v>
      </c>
      <c r="CQ7" s="38">
        <v>63.91</v>
      </c>
      <c r="CR7" s="38">
        <v>63.25</v>
      </c>
      <c r="CS7" s="38">
        <v>63.03</v>
      </c>
      <c r="CT7" s="38">
        <v>63.18</v>
      </c>
      <c r="CU7" s="38">
        <v>63.54</v>
      </c>
      <c r="CV7" s="38">
        <v>60.41</v>
      </c>
      <c r="CW7" s="38">
        <v>85.03</v>
      </c>
      <c r="CX7" s="38">
        <v>85.15</v>
      </c>
      <c r="CY7" s="38">
        <v>85.19</v>
      </c>
      <c r="CZ7" s="38">
        <v>86.76</v>
      </c>
      <c r="DA7" s="38">
        <v>85.71</v>
      </c>
      <c r="DB7" s="38">
        <v>91.45</v>
      </c>
      <c r="DC7" s="38">
        <v>91.07</v>
      </c>
      <c r="DD7" s="38">
        <v>91.21</v>
      </c>
      <c r="DE7" s="38">
        <v>91.6</v>
      </c>
      <c r="DF7" s="38">
        <v>91.48</v>
      </c>
      <c r="DG7" s="38">
        <v>89.93</v>
      </c>
      <c r="DH7" s="38">
        <v>40.15</v>
      </c>
      <c r="DI7" s="38">
        <v>45.42</v>
      </c>
      <c r="DJ7" s="38">
        <v>46.06</v>
      </c>
      <c r="DK7" s="38">
        <v>46.53</v>
      </c>
      <c r="DL7" s="38">
        <v>45.69</v>
      </c>
      <c r="DM7" s="38">
        <v>45.38</v>
      </c>
      <c r="DN7" s="38">
        <v>47.7</v>
      </c>
      <c r="DO7" s="38">
        <v>48.41</v>
      </c>
      <c r="DP7" s="38">
        <v>49.1</v>
      </c>
      <c r="DQ7" s="38">
        <v>49.66</v>
      </c>
      <c r="DR7" s="38">
        <v>48.12</v>
      </c>
      <c r="DS7" s="38">
        <v>13.86</v>
      </c>
      <c r="DT7" s="38">
        <v>15.93</v>
      </c>
      <c r="DU7" s="38">
        <v>18.100000000000001</v>
      </c>
      <c r="DV7" s="38">
        <v>20.53</v>
      </c>
      <c r="DW7" s="38">
        <v>22.46</v>
      </c>
      <c r="DX7" s="38">
        <v>13.33</v>
      </c>
      <c r="DY7" s="38">
        <v>14.54</v>
      </c>
      <c r="DZ7" s="38">
        <v>16.16</v>
      </c>
      <c r="EA7" s="38">
        <v>17.420000000000002</v>
      </c>
      <c r="EB7" s="38">
        <v>18.940000000000001</v>
      </c>
      <c r="EC7" s="38">
        <v>15.89</v>
      </c>
      <c r="ED7" s="38">
        <v>0.32</v>
      </c>
      <c r="EE7" s="38">
        <v>0.46</v>
      </c>
      <c r="EF7" s="38">
        <v>0.73</v>
      </c>
      <c r="EG7" s="38">
        <v>0.81</v>
      </c>
      <c r="EH7" s="38">
        <v>1.63</v>
      </c>
      <c r="EI7" s="38">
        <v>0.76</v>
      </c>
      <c r="EJ7" s="38">
        <v>0.69</v>
      </c>
      <c r="EK7" s="38">
        <v>0.74</v>
      </c>
      <c r="EL7" s="38">
        <v>0.73</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2019-01-22T02:44:47Z</cp:lastPrinted>
  <dcterms:created xsi:type="dcterms:W3CDTF">2018-12-03T08:27:10Z</dcterms:created>
  <dcterms:modified xsi:type="dcterms:W3CDTF">2019-01-30T09:17:41Z</dcterms:modified>
</cp:coreProperties>
</file>