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DkvkxNndNRgVs5abAMMDRJ3f4/R6CvYLZaRMbjojWcOeciH79WsV0n9oKtxESvbMNOAxq/z44H/Ru7Bq7/fAg==" workbookSaltValue="q61yac+AqLNFsBX3fazDtw==" workbookSpinCount="100000" lockStructure="1"/>
  <bookViews>
    <workbookView xWindow="0" yWindow="0" windowWidth="15360" windowHeight="7635"/>
  </bookViews>
  <sheets>
    <sheet name="法適用_水道事業" sheetId="4" r:id="rId1"/>
    <sheet name="データ" sheetId="5" state="hidden" r:id="rId2"/>
  </sheets>
  <calcPr calcId="14562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<sst xmlns="http://schemas.openxmlformats.org/spreadsheetml/2006/main" count="232" uniqueCount="120">
  <si>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</si>
  <si>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</si>
  <si>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</si>
  <si>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</si>
  <si>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</si>
  <si>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</si>
  <si>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</si>
  <si>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</si>
  <si>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</si>
  <si>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</si>
  <si>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</si>
  <si>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</si>
  <si>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</si>
  <si>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</si>
  <si>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</si>
  <si>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</si>
  <si>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</si>
  <si>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</si>
  <si>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</si>
  <si>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</si>
  <si>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</si>
  <si>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</si>
  <si>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</si>
  <si>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</si>
  <si>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</si>
  <si>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</si>
  <si>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</si>
  <si>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</si>
  <si>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</si>
  <si>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</si>
  <si>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</si>
  <si>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</si>
  <si>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</si>
  <si>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</si>
  <si>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</si>
  <si>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</si>
  <si>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</si>
  <si>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</si>
  <si>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</si>
  <si>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</si>
  <si>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</si>
  <si>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</si>
  <si>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</si>
  <si>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</si>
  <si>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</si>
  <si>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</si>
  <si>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</si>
  <si>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</si>
  <si>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</si>
  <si>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</si>
  <si>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</si>
  <si>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</si>
  <si>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</si>
  <si>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</si>
  <si>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</si>
  <si>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</si>
  <si>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</si>
  <si>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</si>
  <si>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</si>
  <si>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</si>
  <si>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</si>
  <si>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</si>
  <si>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</si>
  <si>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</si>
  <si>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</si>
  <si>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</si>
  <si>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</si>
  <si>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</si>
  <si>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</si>
  <si>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</si>
  <si>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</si>
  <si>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</si>
  <si>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</si>
  <si>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</si>
  <si>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</si>
  <si>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</si>
  <si>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</si>
  <si>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</si>
  <si>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</si>
  <si>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</si>
  <si>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</si>
  <si>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</si>
  <si>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</si>
  <si>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</si>
  <si>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</si>
  <si>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</si>
  <si>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</si>
  <si>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</si>
  <si>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</si>
  <si>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</si>
  <si>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</si>
  <si>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</si>
  <si>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</si>
  <si>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</si>
  <si>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</si>
  <si>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</si>
  <si>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</si>
  <si>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</si>
  <si>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</si>
  <si>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</si>
  <si>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</si>
  <si>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</si>
  <si>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</si>
  <si>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</si>
  <si>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</si>
  <si>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</si>
  <si>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</si>
  <si>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</si>
  <si>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</si>
  <si>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</si>
  <si>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</si>
  <si>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</si>
  <si>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</si>
  <si>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</si>
  <si>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</si>
  <si>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</si>
  <si>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</si>
  <si>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経営状況については、概ね健全な状況にあると考えられるが、今後は、人口減少・世帯構成の変化などの社会動態の変動や、節水型社会への移行による水需要の減少が予想される中、施設の老朽化の進行に伴い、施設の更新需要が増大していく見込みである。
　このことから、今後もアセットマネジメント手法による長寿命化、事業の平準化及び予防保全型維持管理による維持管理費用の縮減を図りながら、将来の水需要に見合った施設の統廃合（ダウンサイジング）や性能の合理化（スペックダウン）等により、効率的・効果的な更新・修繕を計画的に推進するなどの経営に努め、健全性を確保していく必要がある。</t>
    <rPh sb="1" eb="3">
      <t>ゲンザイ</t>
    </rPh>
    <rPh sb="4" eb="6">
      <t>ケイエイ</t>
    </rPh>
    <rPh sb="6" eb="8">
      <t>ジョウキョウ</t>
    </rPh>
    <rPh sb="14" eb="15">
      <t>オオム</t>
    </rPh>
    <rPh sb="16" eb="18">
      <t>ケンゼン</t>
    </rPh>
    <rPh sb="19" eb="21">
      <t>ジョウキョウ</t>
    </rPh>
    <rPh sb="25" eb="26">
      <t>カンガ</t>
    </rPh>
    <rPh sb="32" eb="34">
      <t>コンゴ</t>
    </rPh>
    <rPh sb="36" eb="38">
      <t>ジンコウ</t>
    </rPh>
    <rPh sb="38" eb="40">
      <t>ゲンショウ</t>
    </rPh>
    <rPh sb="41" eb="43">
      <t>セタイ</t>
    </rPh>
    <rPh sb="43" eb="45">
      <t>コウセイ</t>
    </rPh>
    <rPh sb="46" eb="48">
      <t>ヘンカ</t>
    </rPh>
    <rPh sb="51" eb="53">
      <t>シャカイ</t>
    </rPh>
    <rPh sb="53" eb="55">
      <t>ドウタイ</t>
    </rPh>
    <rPh sb="56" eb="58">
      <t>ヘンドウ</t>
    </rPh>
    <rPh sb="60" eb="63">
      <t>セッスイガタ</t>
    </rPh>
    <rPh sb="63" eb="65">
      <t>シャカイ</t>
    </rPh>
    <rPh sb="67" eb="69">
      <t>イコウ</t>
    </rPh>
    <rPh sb="72" eb="73">
      <t>ミズ</t>
    </rPh>
    <rPh sb="73" eb="75">
      <t>ジュヨウ</t>
    </rPh>
    <rPh sb="76" eb="78">
      <t>ゲンショウ</t>
    </rPh>
    <rPh sb="79" eb="81">
      <t>ヨソウ</t>
    </rPh>
    <rPh sb="84" eb="85">
      <t>ナカ</t>
    </rPh>
    <rPh sb="86" eb="88">
      <t>シセツ</t>
    </rPh>
    <rPh sb="89" eb="91">
      <t>ロウキュウ</t>
    </rPh>
    <rPh sb="91" eb="92">
      <t>カ</t>
    </rPh>
    <rPh sb="93" eb="95">
      <t>シンコウ</t>
    </rPh>
    <rPh sb="96" eb="97">
      <t>トモナ</t>
    </rPh>
    <rPh sb="99" eb="101">
      <t>シセツ</t>
    </rPh>
    <rPh sb="102" eb="104">
      <t>コウシン</t>
    </rPh>
    <rPh sb="104" eb="106">
      <t>ジュヨウ</t>
    </rPh>
    <rPh sb="107" eb="109">
      <t>ゾウダイ</t>
    </rPh>
    <rPh sb="113" eb="115">
      <t>ミコミ</t>
    </rPh>
    <rPh sb="129" eb="131">
      <t>コンゴ</t>
    </rPh>
    <rPh sb="142" eb="144">
      <t>シュホウ</t>
    </rPh>
    <rPh sb="147" eb="148">
      <t>チョウ</t>
    </rPh>
    <rPh sb="148" eb="151">
      <t>ジュミョウカ</t>
    </rPh>
    <rPh sb="152" eb="154">
      <t>ジギョウ</t>
    </rPh>
    <rPh sb="155" eb="158">
      <t>ヘイジュンカ</t>
    </rPh>
    <rPh sb="158" eb="159">
      <t>オヨ</t>
    </rPh>
    <rPh sb="160" eb="162">
      <t>ヨボウ</t>
    </rPh>
    <rPh sb="162" eb="165">
      <t>ホゼンガタ</t>
    </rPh>
    <rPh sb="165" eb="167">
      <t>イジ</t>
    </rPh>
    <rPh sb="167" eb="169">
      <t>カンリ</t>
    </rPh>
    <rPh sb="172" eb="174">
      <t>イジ</t>
    </rPh>
    <rPh sb="174" eb="176">
      <t>カンリ</t>
    </rPh>
    <rPh sb="176" eb="177">
      <t>ヒ</t>
    </rPh>
    <rPh sb="177" eb="178">
      <t>ヨウ</t>
    </rPh>
    <rPh sb="179" eb="181">
      <t>シュクゲン</t>
    </rPh>
    <rPh sb="182" eb="183">
      <t>ハカ</t>
    </rPh>
    <rPh sb="188" eb="190">
      <t>ショウライ</t>
    </rPh>
    <rPh sb="191" eb="192">
      <t>ミズ</t>
    </rPh>
    <rPh sb="192" eb="194">
      <t>ジュヨウ</t>
    </rPh>
    <rPh sb="195" eb="197">
      <t>ミア</t>
    </rPh>
    <rPh sb="199" eb="201">
      <t>シセツ</t>
    </rPh>
    <rPh sb="202" eb="205">
      <t>トウハイゴウ</t>
    </rPh>
    <rPh sb="216" eb="218">
      <t>セイノウ</t>
    </rPh>
    <rPh sb="219" eb="222">
      <t>ゴウリカ</t>
    </rPh>
    <rPh sb="231" eb="232">
      <t>トウ</t>
    </rPh>
    <rPh sb="236" eb="238">
      <t>コウリツ</t>
    </rPh>
    <rPh sb="238" eb="239">
      <t>テキ</t>
    </rPh>
    <rPh sb="240" eb="243">
      <t>コウカテキ</t>
    </rPh>
    <rPh sb="244" eb="246">
      <t>コウシン</t>
    </rPh>
    <rPh sb="247" eb="249">
      <t>シュウゼン</t>
    </rPh>
    <rPh sb="250" eb="253">
      <t>ケイカクテキ</t>
    </rPh>
    <rPh sb="254" eb="256">
      <t>スイシン</t>
    </rPh>
    <rPh sb="261" eb="263">
      <t>ケイエイ</t>
    </rPh>
    <rPh sb="264" eb="265">
      <t>ツト</t>
    </rPh>
    <rPh sb="267" eb="270">
      <t>ケンゼンセイ</t>
    </rPh>
    <rPh sb="271" eb="273">
      <t>カクホ</t>
    </rPh>
    <rPh sb="277" eb="279">
      <t>ヒツヨウ</t>
    </rPh>
    <phoneticPr fontId="16"/>
  </si>
  <si>
    <t>①有形固定資産減価償却率
　上昇傾向にあり、類似団体と比べ高い水準にある。
②管路経年化率
　上昇傾向にあり、類似団体との差が縮まり、H29では同水準となった。
③管路更新率
　基幹管路を優先的に更新しているが、類似団体と比べ低い水準にある。
　これらのことから、今後の老朽化施設の増加に対して、今後もアセットマネジメントの手法による長寿命化、事業の平準化を図っていく必要がある。</t>
    <rPh sb="1" eb="3">
      <t>ユウケイ</t>
    </rPh>
    <rPh sb="3" eb="5">
      <t>コテイ</t>
    </rPh>
    <rPh sb="5" eb="7">
      <t>シサン</t>
    </rPh>
    <rPh sb="7" eb="9">
      <t>ゲンカ</t>
    </rPh>
    <rPh sb="9" eb="11">
      <t>ショウキャク</t>
    </rPh>
    <rPh sb="11" eb="12">
      <t>リツ</t>
    </rPh>
    <rPh sb="14" eb="16">
      <t>ジョウショウ</t>
    </rPh>
    <rPh sb="16" eb="18">
      <t>ケイコウ</t>
    </rPh>
    <rPh sb="22" eb="24">
      <t>ルイジ</t>
    </rPh>
    <rPh sb="24" eb="26">
      <t>ダンタイ</t>
    </rPh>
    <rPh sb="27" eb="28">
      <t>クラ</t>
    </rPh>
    <rPh sb="29" eb="30">
      <t>タカ</t>
    </rPh>
    <rPh sb="31" eb="33">
      <t>スイジュン</t>
    </rPh>
    <rPh sb="39" eb="41">
      <t>カンロ</t>
    </rPh>
    <rPh sb="41" eb="44">
      <t>ケイネンカ</t>
    </rPh>
    <rPh sb="44" eb="45">
      <t>リツ</t>
    </rPh>
    <rPh sb="47" eb="49">
      <t>ジョウショウ</t>
    </rPh>
    <rPh sb="49" eb="51">
      <t>ケイコウ</t>
    </rPh>
    <rPh sb="55" eb="57">
      <t>ルイジ</t>
    </rPh>
    <rPh sb="57" eb="59">
      <t>ダンタイ</t>
    </rPh>
    <rPh sb="61" eb="62">
      <t>サ</t>
    </rPh>
    <rPh sb="63" eb="64">
      <t>チヂ</t>
    </rPh>
    <rPh sb="89" eb="91">
      <t>キカン</t>
    </rPh>
    <rPh sb="91" eb="93">
      <t>カンロ</t>
    </rPh>
    <rPh sb="94" eb="97">
      <t>ユウセンテキ</t>
    </rPh>
    <rPh sb="98" eb="100">
      <t>コウシン</t>
    </rPh>
    <rPh sb="106" eb="108">
      <t>ルイジ</t>
    </rPh>
    <rPh sb="108" eb="110">
      <t>ダンタイ</t>
    </rPh>
    <rPh sb="111" eb="112">
      <t>クラ</t>
    </rPh>
    <rPh sb="113" eb="114">
      <t>ヒク</t>
    </rPh>
    <rPh sb="115" eb="117">
      <t>スイジュン</t>
    </rPh>
    <rPh sb="132" eb="134">
      <t>コンゴ</t>
    </rPh>
    <rPh sb="135" eb="137">
      <t>ロウキュウ</t>
    </rPh>
    <rPh sb="137" eb="138">
      <t>カ</t>
    </rPh>
    <rPh sb="138" eb="140">
      <t>シセツ</t>
    </rPh>
    <rPh sb="141" eb="143">
      <t>ゾウカ</t>
    </rPh>
    <rPh sb="144" eb="145">
      <t>タイ</t>
    </rPh>
    <rPh sb="148" eb="150">
      <t>コンゴ</t>
    </rPh>
    <rPh sb="162" eb="164">
      <t>シュホウ</t>
    </rPh>
    <rPh sb="167" eb="168">
      <t>チョウ</t>
    </rPh>
    <rPh sb="168" eb="171">
      <t>ジュミョウカ</t>
    </rPh>
    <rPh sb="172" eb="174">
      <t>ジギョウ</t>
    </rPh>
    <rPh sb="175" eb="178">
      <t>ヘイジュンカ</t>
    </rPh>
    <rPh sb="179" eb="180">
      <t>ハカ</t>
    </rPh>
    <rPh sb="184" eb="186">
      <t>ヒツヨウ</t>
    </rPh>
    <phoneticPr fontId="16"/>
  </si>
  <si>
    <t>①経常収支比率、②累積欠損金比率
　経常収支比率は平成28年度に経常費用の増加により比率が微減となったが、これまでと同様100％を上回り、類似団体と比べ良好な水準にある。また、　これまで欠損金は発生していない。
③流動比率
　平成26年度に会計制度改正に伴い低下したものの、その後現金預金の増加に伴い改善傾向にある。
④企業債残高対給水収益比率
　企業債の償還に伴い低下しており、類似団体と比べ低い水準にある。
⑤料金回収率
　平成28年度に経常費用の増加により比率が微減となったが、これまでと同様100％を上回り、類似団体と比べ良好な水準にある。
⑥給水原価
　類似団体を上回っているが、給水区域が広く地形の起伏が多いことから、より多くの給水コストを要するためと考えられ、今後も維持管理費の縮減等の経営改善に努めていく必要がある。
⑦施設利用率
　「浄水施設統合事業」による施設能力の最適化を進めた結果、平成25年度に上昇し、類似団体と同程度の水準で推移している。
⑧有収率
　微増傾向にあったがH29は微減し、類似団体と同程度の水準にある。
　それぞれの経営指標の基準から、概ね健全な経営状況であり、類似団体と比べ良好な水準にあると考えられる。</t>
    <rPh sb="9" eb="11">
      <t>ルイセキ</t>
    </rPh>
    <rPh sb="11" eb="14">
      <t>ケッソンキン</t>
    </rPh>
    <rPh sb="14" eb="16">
      <t>ヒリツ</t>
    </rPh>
    <rPh sb="18" eb="20">
      <t>ケイジョウ</t>
    </rPh>
    <rPh sb="20" eb="22">
      <t>シュウシ</t>
    </rPh>
    <rPh sb="22" eb="24">
      <t>ヒリツ</t>
    </rPh>
    <rPh sb="32" eb="34">
      <t>ケイジョウ</t>
    </rPh>
    <rPh sb="45" eb="47">
      <t>ビゲン</t>
    </rPh>
    <rPh sb="58" eb="60">
      <t>ドウヨウ</t>
    </rPh>
    <rPh sb="79" eb="81">
      <t>スイジュン</t>
    </rPh>
    <rPh sb="93" eb="96">
      <t>ケッソンキン</t>
    </rPh>
    <rPh sb="97" eb="99">
      <t>ハッセイ</t>
    </rPh>
    <rPh sb="107" eb="109">
      <t>リュウドウ</t>
    </rPh>
    <rPh sb="109" eb="111">
      <t>ヒリツ</t>
    </rPh>
    <rPh sb="113" eb="115">
      <t>ヘイセイ</t>
    </rPh>
    <rPh sb="117" eb="119">
      <t>ネンド</t>
    </rPh>
    <rPh sb="120" eb="122">
      <t>カイケイ</t>
    </rPh>
    <rPh sb="122" eb="124">
      <t>セイド</t>
    </rPh>
    <rPh sb="124" eb="126">
      <t>カイセイ</t>
    </rPh>
    <rPh sb="127" eb="128">
      <t>トモナ</t>
    </rPh>
    <rPh sb="129" eb="131">
      <t>テイカ</t>
    </rPh>
    <rPh sb="139" eb="140">
      <t>ゴ</t>
    </rPh>
    <rPh sb="140" eb="142">
      <t>ゲンキン</t>
    </rPh>
    <rPh sb="142" eb="144">
      <t>ヨキン</t>
    </rPh>
    <rPh sb="145" eb="147">
      <t>ゾウカ</t>
    </rPh>
    <rPh sb="148" eb="149">
      <t>トモナ</t>
    </rPh>
    <rPh sb="150" eb="152">
      <t>カイゼン</t>
    </rPh>
    <rPh sb="152" eb="154">
      <t>ケイコウ</t>
    </rPh>
    <rPh sb="160" eb="162">
      <t>キギョウ</t>
    </rPh>
    <rPh sb="162" eb="163">
      <t>サイ</t>
    </rPh>
    <rPh sb="163" eb="165">
      <t>ザンダカ</t>
    </rPh>
    <rPh sb="165" eb="166">
      <t>タイ</t>
    </rPh>
    <rPh sb="166" eb="168">
      <t>キュウスイ</t>
    </rPh>
    <rPh sb="168" eb="170">
      <t>シュウエキ</t>
    </rPh>
    <rPh sb="170" eb="172">
      <t>ヒリツ</t>
    </rPh>
    <rPh sb="174" eb="176">
      <t>キギョウ</t>
    </rPh>
    <rPh sb="176" eb="177">
      <t>サイ</t>
    </rPh>
    <rPh sb="178" eb="180">
      <t>ショウカン</t>
    </rPh>
    <rPh sb="181" eb="182">
      <t>トモナ</t>
    </rPh>
    <rPh sb="183" eb="185">
      <t>テイカ</t>
    </rPh>
    <rPh sb="190" eb="192">
      <t>ルイジ</t>
    </rPh>
    <rPh sb="192" eb="194">
      <t>ダンタイ</t>
    </rPh>
    <rPh sb="197" eb="198">
      <t>ヒク</t>
    </rPh>
    <rPh sb="199" eb="201">
      <t>スイジュン</t>
    </rPh>
    <rPh sb="214" eb="216">
      <t>ヘイセイ</t>
    </rPh>
    <rPh sb="218" eb="220">
      <t>ネンド</t>
    </rPh>
    <rPh sb="221" eb="223">
      <t>ケイジョウ</t>
    </rPh>
    <rPh sb="223" eb="225">
      <t>ヒヨウ</t>
    </rPh>
    <rPh sb="226" eb="228">
      <t>ゾウカ</t>
    </rPh>
    <rPh sb="231" eb="233">
      <t>ヒリツ</t>
    </rPh>
    <rPh sb="234" eb="236">
      <t>ビゲン</t>
    </rPh>
    <rPh sb="247" eb="249">
      <t>ドウヨウ</t>
    </rPh>
    <rPh sb="254" eb="256">
      <t>ウワマワ</t>
    </rPh>
    <rPh sb="258" eb="260">
      <t>ルイジ</t>
    </rPh>
    <rPh sb="260" eb="262">
      <t>ダンタイ</t>
    </rPh>
    <rPh sb="265" eb="267">
      <t>リョウコウ</t>
    </rPh>
    <rPh sb="268" eb="270">
      <t>スイジュン</t>
    </rPh>
    <rPh sb="276" eb="278">
      <t>キュウスイ</t>
    </rPh>
    <rPh sb="278" eb="280">
      <t>ゲンカ</t>
    </rPh>
    <rPh sb="282" eb="284">
      <t>ルイジ</t>
    </rPh>
    <rPh sb="284" eb="286">
      <t>ダンタイ</t>
    </rPh>
    <rPh sb="287" eb="289">
      <t>ウワマワ</t>
    </rPh>
    <rPh sb="295" eb="297">
      <t>キュウスイ</t>
    </rPh>
    <rPh sb="297" eb="299">
      <t>クイキ</t>
    </rPh>
    <rPh sb="300" eb="301">
      <t>ヒロ</t>
    </rPh>
    <rPh sb="302" eb="304">
      <t>チケイ</t>
    </rPh>
    <rPh sb="305" eb="307">
      <t>キフク</t>
    </rPh>
    <rPh sb="308" eb="309">
      <t>オオ</t>
    </rPh>
    <rPh sb="317" eb="318">
      <t>オオ</t>
    </rPh>
    <rPh sb="320" eb="322">
      <t>キュウスイ</t>
    </rPh>
    <rPh sb="326" eb="327">
      <t>ヨウ</t>
    </rPh>
    <rPh sb="332" eb="333">
      <t>カンガ</t>
    </rPh>
    <rPh sb="337" eb="339">
      <t>コンゴ</t>
    </rPh>
    <rPh sb="340" eb="342">
      <t>イジ</t>
    </rPh>
    <rPh sb="342" eb="344">
      <t>カンリ</t>
    </rPh>
    <rPh sb="344" eb="345">
      <t>ヒ</t>
    </rPh>
    <rPh sb="346" eb="349">
      <t>シュクゲントウ</t>
    </rPh>
    <rPh sb="350" eb="352">
      <t>ケイエイ</t>
    </rPh>
    <rPh sb="352" eb="354">
      <t>カイゼン</t>
    </rPh>
    <rPh sb="355" eb="356">
      <t>ツト</t>
    </rPh>
    <rPh sb="360" eb="362">
      <t>ヒツヨウ</t>
    </rPh>
    <rPh sb="368" eb="370">
      <t>シセツ</t>
    </rPh>
    <rPh sb="370" eb="373">
      <t>リヨウリツ</t>
    </rPh>
    <rPh sb="376" eb="378">
      <t>ジョウスイ</t>
    </rPh>
    <rPh sb="378" eb="380">
      <t>シセツ</t>
    </rPh>
    <rPh sb="380" eb="382">
      <t>トウゴウ</t>
    </rPh>
    <rPh sb="382" eb="384">
      <t>ジギョウ</t>
    </rPh>
    <rPh sb="388" eb="390">
      <t>シセツ</t>
    </rPh>
    <rPh sb="390" eb="392">
      <t>ノウリョク</t>
    </rPh>
    <rPh sb="393" eb="396">
      <t>サイテキカ</t>
    </rPh>
    <rPh sb="397" eb="398">
      <t>スス</t>
    </rPh>
    <rPh sb="400" eb="402">
      <t>ケッカ</t>
    </rPh>
    <rPh sb="403" eb="405">
      <t>ヘイセイ</t>
    </rPh>
    <rPh sb="407" eb="409">
      <t>ネンド</t>
    </rPh>
    <rPh sb="410" eb="412">
      <t>ジョウショウ</t>
    </rPh>
    <rPh sb="414" eb="416">
      <t>ルイジ</t>
    </rPh>
    <rPh sb="416" eb="418">
      <t>ダンタイ</t>
    </rPh>
    <rPh sb="419" eb="422">
      <t>ドウテイド</t>
    </rPh>
    <rPh sb="423" eb="425">
      <t>スイジュン</t>
    </rPh>
    <rPh sb="426" eb="428">
      <t>スイイ</t>
    </rPh>
    <rPh sb="435" eb="436">
      <t>ユウ</t>
    </rPh>
    <rPh sb="440" eb="442">
      <t>ビゾウ</t>
    </rPh>
    <rPh sb="442" eb="444">
      <t>ケイコウ</t>
    </rPh>
    <rPh sb="453" eb="455">
      <t>ビゲン</t>
    </rPh>
    <rPh sb="457" eb="459">
      <t>ルイジ</t>
    </rPh>
    <rPh sb="459" eb="461">
      <t>ダンタイ</t>
    </rPh>
    <rPh sb="462" eb="463">
      <t>オナ</t>
    </rPh>
    <rPh sb="463" eb="465">
      <t>テイド</t>
    </rPh>
    <rPh sb="466" eb="468">
      <t>スイジュン</t>
    </rPh>
    <rPh sb="479" eb="481">
      <t>ケイエイ</t>
    </rPh>
    <rPh sb="481" eb="483">
      <t>シヒョウ</t>
    </rPh>
    <rPh sb="484" eb="486">
      <t>キジュン</t>
    </rPh>
    <rPh sb="489" eb="490">
      <t>オオム</t>
    </rPh>
    <rPh sb="491" eb="493">
      <t>ケンゼン</t>
    </rPh>
    <rPh sb="494" eb="496">
      <t>ケイエイ</t>
    </rPh>
    <rPh sb="496" eb="498">
      <t>ジョウキョウ</t>
    </rPh>
    <rPh sb="502" eb="504">
      <t>ルイジ</t>
    </rPh>
    <rPh sb="504" eb="506">
      <t>ダンタイ</t>
    </rPh>
    <rPh sb="509" eb="511">
      <t>リョウコウ</t>
    </rPh>
    <rPh sb="512" eb="514">
      <t>スイジュン</t>
    </rPh>
    <rPh sb="518" eb="519">
      <t>カンガ</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</si>
</sst>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0.18</c:v>
                </c:pt>
                <c:pt idx="1">
                  <c:v>0.32</c:v>
                </c:pt>
                <c:pt idx="2">
                  <c:v>0.28999999999999998</c:v>
                </c:pt>
                <c:pt idx="3">
                  <c:v>0.37</c:v>
                </c:pt>
                <c:pt idx="4">
                  <c:v>0.4</c:v>
                </c:pt>
              </c:numCache>
            </c:numRef>
          </c:val>
          <c:extLst xmlns:c16r2="http://schemas.microsoft.com/office/drawing/2015/06/chart">
            <c:ext xmlns:c16="http://schemas.microsoft.com/office/drawing/2014/chart" uri="{C3380CC4-5D6E-409C-BE32-E72D297353CC}">
              <c16:uniqueId val="{00000000-1E58-488A-AF95-7A0063064241}"/>
            </c:ext>
          </c:extLst>
        </c:ser>
        <c:dLbls>
          <c:showLegendKey val="0"/>
          <c:showVal val="0"/>
          <c:showCatName val="0"/>
          <c:showSerName val="0"/>
          <c:showPercent val="0"/>
          <c:showBubbleSize val="0"/>
        </c:dLbls>
        <c:gapWidth val="150"/>
        <c:axId val="34891648"/>
        <c:axId val="3490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xmlns:c16r2="http://schemas.microsoft.com/office/drawing/2015/06/chart">
            <c:ext xmlns:c16="http://schemas.microsoft.com/office/drawing/2014/chart" uri="{C3380CC4-5D6E-409C-BE32-E72D297353CC}">
              <c16:uniqueId val="{00000001-1E58-488A-AF95-7A0063064241}"/>
            </c:ext>
          </c:extLst>
        </c:ser>
        <c:dLbls>
          <c:showLegendKey val="0"/>
          <c:showVal val="0"/>
          <c:showCatName val="0"/>
          <c:showSerName val="0"/>
          <c:showPercent val="0"/>
          <c:showBubbleSize val="0"/>
        </c:dLbls>
        <c:marker val="1"/>
        <c:smooth val="0"/>
        <c:axId val="34891648"/>
        <c:axId val="34906112"/>
      </c:lineChart>
      <c:dateAx>
        <c:axId val="34891648"/>
        <c:scaling>
          <c:orientation val="minMax"/>
        </c:scaling>
        <c:delete val="1"/>
        <c:axPos val="b"/>
        <c:numFmt formatCode="ge" sourceLinked="1"/>
        <c:majorTickMark val="none"/>
        <c:minorTickMark val="none"/>
        <c:tickLblPos val="none"/>
        <c:crossAx val="34906112"/>
        <c:crosses val="autoZero"/>
        <c:auto val="1"/>
        <c:lblOffset val="100"/>
        <c:baseTimeUnit val="years"/>
      </c:dateAx>
      <c:valAx>
        <c:axId val="3490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63.03</c:v>
                </c:pt>
                <c:pt idx="1">
                  <c:v>62.63</c:v>
                </c:pt>
                <c:pt idx="2">
                  <c:v>62.83</c:v>
                </c:pt>
                <c:pt idx="3">
                  <c:v>62.61</c:v>
                </c:pt>
                <c:pt idx="4">
                  <c:v>63.13</c:v>
                </c:pt>
              </c:numCache>
            </c:numRef>
          </c:val>
          <c:extLst xmlns:c16r2="http://schemas.microsoft.com/office/drawing/2015/06/chart">
            <c:ext xmlns:c16="http://schemas.microsoft.com/office/drawing/2014/chart" uri="{C3380CC4-5D6E-409C-BE32-E72D297353CC}">
              <c16:uniqueId val="{00000000-CBD2-4864-868D-F7A91882D879}"/>
            </c:ext>
          </c:extLst>
        </c:ser>
        <c:dLbls>
          <c:showLegendKey val="0"/>
          <c:showVal val="0"/>
          <c:showCatName val="0"/>
          <c:showSerName val="0"/>
          <c:showPercent val="0"/>
          <c:showBubbleSize val="0"/>
        </c:dLbls>
        <c:gapWidth val="150"/>
        <c:axId val="38410112"/>
        <c:axId val="3841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xmlns:c16r2="http://schemas.microsoft.com/office/drawing/2015/06/chart">
            <c:ext xmlns:c16="http://schemas.microsoft.com/office/drawing/2014/chart" uri="{C3380CC4-5D6E-409C-BE32-E72D297353CC}">
              <c16:uniqueId val="{00000001-CBD2-4864-868D-F7A91882D879}"/>
            </c:ext>
          </c:extLst>
        </c:ser>
        <c:dLbls>
          <c:showLegendKey val="0"/>
          <c:showVal val="0"/>
          <c:showCatName val="0"/>
          <c:showSerName val="0"/>
          <c:showPercent val="0"/>
          <c:showBubbleSize val="0"/>
        </c:dLbls>
        <c:marker val="1"/>
        <c:smooth val="0"/>
        <c:axId val="38410112"/>
        <c:axId val="38416384"/>
      </c:lineChart>
      <c:dateAx>
        <c:axId val="38410112"/>
        <c:scaling>
          <c:orientation val="minMax"/>
        </c:scaling>
        <c:delete val="1"/>
        <c:axPos val="b"/>
        <c:numFmt formatCode="ge" sourceLinked="1"/>
        <c:majorTickMark val="none"/>
        <c:minorTickMark val="none"/>
        <c:tickLblPos val="none"/>
        <c:crossAx val="38416384"/>
        <c:crosses val="autoZero"/>
        <c:auto val="1"/>
        <c:lblOffset val="100"/>
        <c:baseTimeUnit val="years"/>
      </c:dateAx>
      <c:valAx>
        <c:axId val="384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91.48</c:v>
                </c:pt>
                <c:pt idx="1">
                  <c:v>91.38</c:v>
                </c:pt>
                <c:pt idx="2">
                  <c:v>91.68</c:v>
                </c:pt>
                <c:pt idx="3">
                  <c:v>92.08</c:v>
                </c:pt>
                <c:pt idx="4">
                  <c:v>91.47</c:v>
                </c:pt>
              </c:numCache>
            </c:numRef>
          </c:val>
          <c:extLst xmlns:c16r2="http://schemas.microsoft.com/office/drawing/2015/06/chart">
            <c:ext xmlns:c16="http://schemas.microsoft.com/office/drawing/2014/chart" uri="{C3380CC4-5D6E-409C-BE32-E72D297353CC}">
              <c16:uniqueId val="{00000000-574B-4E92-89FD-1FF6D32AC2E6}"/>
            </c:ext>
          </c:extLst>
        </c:ser>
        <c:dLbls>
          <c:showLegendKey val="0"/>
          <c:showVal val="0"/>
          <c:showCatName val="0"/>
          <c:showSerName val="0"/>
          <c:showPercent val="0"/>
          <c:showBubbleSize val="0"/>
        </c:dLbls>
        <c:gapWidth val="150"/>
        <c:axId val="38467840"/>
        <c:axId val="3847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xmlns:c16r2="http://schemas.microsoft.com/office/drawing/2015/06/chart">
            <c:ext xmlns:c16="http://schemas.microsoft.com/office/drawing/2014/chart" uri="{C3380CC4-5D6E-409C-BE32-E72D297353CC}">
              <c16:uniqueId val="{00000001-574B-4E92-89FD-1FF6D32AC2E6}"/>
            </c:ext>
          </c:extLst>
        </c:ser>
        <c:dLbls>
          <c:showLegendKey val="0"/>
          <c:showVal val="0"/>
          <c:showCatName val="0"/>
          <c:showSerName val="0"/>
          <c:showPercent val="0"/>
          <c:showBubbleSize val="0"/>
        </c:dLbls>
        <c:marker val="1"/>
        <c:smooth val="0"/>
        <c:axId val="38467840"/>
        <c:axId val="38470016"/>
      </c:lineChart>
      <c:dateAx>
        <c:axId val="38467840"/>
        <c:scaling>
          <c:orientation val="minMax"/>
        </c:scaling>
        <c:delete val="1"/>
        <c:axPos val="b"/>
        <c:numFmt formatCode="ge" sourceLinked="1"/>
        <c:majorTickMark val="none"/>
        <c:minorTickMark val="none"/>
        <c:tickLblPos val="none"/>
        <c:crossAx val="38470016"/>
        <c:crosses val="autoZero"/>
        <c:auto val="1"/>
        <c:lblOffset val="100"/>
        <c:baseTimeUnit val="years"/>
      </c:dateAx>
      <c:valAx>
        <c:axId val="384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117.12</c:v>
                </c:pt>
                <c:pt idx="1">
                  <c:v>123.48</c:v>
                </c:pt>
                <c:pt idx="2">
                  <c:v>128.34</c:v>
                </c:pt>
                <c:pt idx="3">
                  <c:v>126.08</c:v>
                </c:pt>
                <c:pt idx="4">
                  <c:v>120.64</c:v>
                </c:pt>
              </c:numCache>
            </c:numRef>
          </c:val>
          <c:extLst xmlns:c16r2="http://schemas.microsoft.com/office/drawing/2015/06/chart">
            <c:ext xmlns:c16="http://schemas.microsoft.com/office/drawing/2014/chart" uri="{C3380CC4-5D6E-409C-BE32-E72D297353CC}">
              <c16:uniqueId val="{00000000-DA3A-401D-9724-25DAF4590984}"/>
            </c:ext>
          </c:extLst>
        </c:ser>
        <c:dLbls>
          <c:showLegendKey val="0"/>
          <c:showVal val="0"/>
          <c:showCatName val="0"/>
          <c:showSerName val="0"/>
          <c:showPercent val="0"/>
          <c:showBubbleSize val="0"/>
        </c:dLbls>
        <c:gapWidth val="150"/>
        <c:axId val="38213888"/>
        <c:axId val="3822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xmlns:c16r2="http://schemas.microsoft.com/office/drawing/2015/06/chart">
            <c:ext xmlns:c16="http://schemas.microsoft.com/office/drawing/2014/chart" uri="{C3380CC4-5D6E-409C-BE32-E72D297353CC}">
              <c16:uniqueId val="{00000001-DA3A-401D-9724-25DAF4590984}"/>
            </c:ext>
          </c:extLst>
        </c:ser>
        <c:dLbls>
          <c:showLegendKey val="0"/>
          <c:showVal val="0"/>
          <c:showCatName val="0"/>
          <c:showSerName val="0"/>
          <c:showPercent val="0"/>
          <c:showBubbleSize val="0"/>
        </c:dLbls>
        <c:marker val="1"/>
        <c:smooth val="0"/>
        <c:axId val="38213888"/>
        <c:axId val="38224256"/>
      </c:lineChart>
      <c:dateAx>
        <c:axId val="38213888"/>
        <c:scaling>
          <c:orientation val="minMax"/>
        </c:scaling>
        <c:delete val="1"/>
        <c:axPos val="b"/>
        <c:numFmt formatCode="ge" sourceLinked="1"/>
        <c:majorTickMark val="none"/>
        <c:minorTickMark val="none"/>
        <c:tickLblPos val="none"/>
        <c:crossAx val="38224256"/>
        <c:crosses val="autoZero"/>
        <c:auto val="1"/>
        <c:lblOffset val="100"/>
        <c:baseTimeUnit val="years"/>
      </c:dateAx>
      <c:valAx>
        <c:axId val="38224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21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49.51</c:v>
                </c:pt>
                <c:pt idx="1">
                  <c:v>51.32</c:v>
                </c:pt>
                <c:pt idx="2">
                  <c:v>52.56</c:v>
                </c:pt>
                <c:pt idx="3">
                  <c:v>53.69</c:v>
                </c:pt>
                <c:pt idx="4">
                  <c:v>53.99</c:v>
                </c:pt>
              </c:numCache>
            </c:numRef>
          </c:val>
          <c:extLst xmlns:c16r2="http://schemas.microsoft.com/office/drawing/2015/06/chart">
            <c:ext xmlns:c16="http://schemas.microsoft.com/office/drawing/2014/chart" uri="{C3380CC4-5D6E-409C-BE32-E72D297353CC}">
              <c16:uniqueId val="{00000000-51FC-487F-96EB-FB27C1E918EC}"/>
            </c:ext>
          </c:extLst>
        </c:ser>
        <c:dLbls>
          <c:showLegendKey val="0"/>
          <c:showVal val="0"/>
          <c:showCatName val="0"/>
          <c:showSerName val="0"/>
          <c:showPercent val="0"/>
          <c:showBubbleSize val="0"/>
        </c:dLbls>
        <c:gapWidth val="150"/>
        <c:axId val="38255232"/>
        <c:axId val="3825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xmlns:c16r2="http://schemas.microsoft.com/office/drawing/2015/06/chart">
            <c:ext xmlns:c16="http://schemas.microsoft.com/office/drawing/2014/chart" uri="{C3380CC4-5D6E-409C-BE32-E72D297353CC}">
              <c16:uniqueId val="{00000001-51FC-487F-96EB-FB27C1E918EC}"/>
            </c:ext>
          </c:extLst>
        </c:ser>
        <c:dLbls>
          <c:showLegendKey val="0"/>
          <c:showVal val="0"/>
          <c:showCatName val="0"/>
          <c:showSerName val="0"/>
          <c:showPercent val="0"/>
          <c:showBubbleSize val="0"/>
        </c:dLbls>
        <c:marker val="1"/>
        <c:smooth val="0"/>
        <c:axId val="38255232"/>
        <c:axId val="38257408"/>
      </c:lineChart>
      <c:dateAx>
        <c:axId val="38255232"/>
        <c:scaling>
          <c:orientation val="minMax"/>
        </c:scaling>
        <c:delete val="1"/>
        <c:axPos val="b"/>
        <c:numFmt formatCode="ge" sourceLinked="1"/>
        <c:majorTickMark val="none"/>
        <c:minorTickMark val="none"/>
        <c:tickLblPos val="none"/>
        <c:crossAx val="38257408"/>
        <c:crosses val="autoZero"/>
        <c:auto val="1"/>
        <c:lblOffset val="100"/>
        <c:baseTimeUnit val="years"/>
      </c:dateAx>
      <c:valAx>
        <c:axId val="382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5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7.75</c:v>
                </c:pt>
                <c:pt idx="1">
                  <c:v>9.73</c:v>
                </c:pt>
                <c:pt idx="2">
                  <c:v>13.41</c:v>
                </c:pt>
                <c:pt idx="3">
                  <c:v>16.260000000000002</c:v>
                </c:pt>
                <c:pt idx="4">
                  <c:v>18.350000000000001</c:v>
                </c:pt>
              </c:numCache>
            </c:numRef>
          </c:val>
          <c:extLst xmlns:c16r2="http://schemas.microsoft.com/office/drawing/2015/06/chart">
            <c:ext xmlns:c16="http://schemas.microsoft.com/office/drawing/2014/chart" uri="{C3380CC4-5D6E-409C-BE32-E72D297353CC}">
              <c16:uniqueId val="{00000000-356E-4120-8354-40F7D6DE9F1D}"/>
            </c:ext>
          </c:extLst>
        </c:ser>
        <c:dLbls>
          <c:showLegendKey val="0"/>
          <c:showVal val="0"/>
          <c:showCatName val="0"/>
          <c:showSerName val="0"/>
          <c:showPercent val="0"/>
          <c:showBubbleSize val="0"/>
        </c:dLbls>
        <c:gapWidth val="150"/>
        <c:axId val="35916800"/>
        <c:axId val="8553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xmlns:c16r2="http://schemas.microsoft.com/office/drawing/2015/06/chart">
            <c:ext xmlns:c16="http://schemas.microsoft.com/office/drawing/2014/chart" uri="{C3380CC4-5D6E-409C-BE32-E72D297353CC}">
              <c16:uniqueId val="{00000001-356E-4120-8354-40F7D6DE9F1D}"/>
            </c:ext>
          </c:extLst>
        </c:ser>
        <c:dLbls>
          <c:showLegendKey val="0"/>
          <c:showVal val="0"/>
          <c:showCatName val="0"/>
          <c:showSerName val="0"/>
          <c:showPercent val="0"/>
          <c:showBubbleSize val="0"/>
        </c:dLbls>
        <c:marker val="1"/>
        <c:smooth val="0"/>
        <c:axId val="35916800"/>
        <c:axId val="85533824"/>
      </c:lineChart>
      <c:dateAx>
        <c:axId val="35916800"/>
        <c:scaling>
          <c:orientation val="minMax"/>
        </c:scaling>
        <c:delete val="1"/>
        <c:axPos val="b"/>
        <c:numFmt formatCode="ge" sourceLinked="1"/>
        <c:majorTickMark val="none"/>
        <c:minorTickMark val="none"/>
        <c:tickLblPos val="none"/>
        <c:crossAx val="85533824"/>
        <c:crosses val="autoZero"/>
        <c:auto val="1"/>
        <c:lblOffset val="100"/>
        <c:baseTimeUnit val="years"/>
      </c:dateAx>
      <c:valAx>
        <c:axId val="855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16-4BF3-ABF1-0346B8D0CD8B}"/>
            </c:ext>
          </c:extLst>
        </c:ser>
        <c:dLbls>
          <c:showLegendKey val="0"/>
          <c:showVal val="0"/>
          <c:showCatName val="0"/>
          <c:showSerName val="0"/>
          <c:showPercent val="0"/>
          <c:showBubbleSize val="0"/>
        </c:dLbls>
        <c:gapWidth val="150"/>
        <c:axId val="35997184"/>
        <c:axId val="3599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xmlns:c16r2="http://schemas.microsoft.com/office/drawing/2015/06/chart">
            <c:ext xmlns:c16="http://schemas.microsoft.com/office/drawing/2014/chart" uri="{C3380CC4-5D6E-409C-BE32-E72D297353CC}">
              <c16:uniqueId val="{00000001-DC16-4BF3-ABF1-0346B8D0CD8B}"/>
            </c:ext>
          </c:extLst>
        </c:ser>
        <c:dLbls>
          <c:showLegendKey val="0"/>
          <c:showVal val="0"/>
          <c:showCatName val="0"/>
          <c:showSerName val="0"/>
          <c:showPercent val="0"/>
          <c:showBubbleSize val="0"/>
        </c:dLbls>
        <c:marker val="1"/>
        <c:smooth val="0"/>
        <c:axId val="35997184"/>
        <c:axId val="35999104"/>
      </c:lineChart>
      <c:dateAx>
        <c:axId val="35997184"/>
        <c:scaling>
          <c:orientation val="minMax"/>
        </c:scaling>
        <c:delete val="1"/>
        <c:axPos val="b"/>
        <c:numFmt formatCode="ge" sourceLinked="1"/>
        <c:majorTickMark val="none"/>
        <c:minorTickMark val="none"/>
        <c:tickLblPos val="none"/>
        <c:crossAx val="35999104"/>
        <c:crosses val="autoZero"/>
        <c:auto val="1"/>
        <c:lblOffset val="100"/>
        <c:baseTimeUnit val="years"/>
      </c:dateAx>
      <c:valAx>
        <c:axId val="35999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9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495.12</c:v>
                </c:pt>
                <c:pt idx="1">
                  <c:v>234.34</c:v>
                </c:pt>
                <c:pt idx="2">
                  <c:v>320.22000000000003</c:v>
                </c:pt>
                <c:pt idx="3">
                  <c:v>355.28</c:v>
                </c:pt>
                <c:pt idx="4">
                  <c:v>442.96</c:v>
                </c:pt>
              </c:numCache>
            </c:numRef>
          </c:val>
          <c:extLst xmlns:c16r2="http://schemas.microsoft.com/office/drawing/2015/06/chart">
            <c:ext xmlns:c16="http://schemas.microsoft.com/office/drawing/2014/chart" uri="{C3380CC4-5D6E-409C-BE32-E72D297353CC}">
              <c16:uniqueId val="{00000000-0DF8-4CA4-B305-48F381991EE7}"/>
            </c:ext>
          </c:extLst>
        </c:ser>
        <c:dLbls>
          <c:showLegendKey val="0"/>
          <c:showVal val="0"/>
          <c:showCatName val="0"/>
          <c:showSerName val="0"/>
          <c:showPercent val="0"/>
          <c:showBubbleSize val="0"/>
        </c:dLbls>
        <c:gapWidth val="150"/>
        <c:axId val="36032896"/>
        <c:axId val="3603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xmlns:c16r2="http://schemas.microsoft.com/office/drawing/2015/06/chart">
            <c:ext xmlns:c16="http://schemas.microsoft.com/office/drawing/2014/chart" uri="{C3380CC4-5D6E-409C-BE32-E72D297353CC}">
              <c16:uniqueId val="{00000001-0DF8-4CA4-B305-48F381991EE7}"/>
            </c:ext>
          </c:extLst>
        </c:ser>
        <c:dLbls>
          <c:showLegendKey val="0"/>
          <c:showVal val="0"/>
          <c:showCatName val="0"/>
          <c:showSerName val="0"/>
          <c:showPercent val="0"/>
          <c:showBubbleSize val="0"/>
        </c:dLbls>
        <c:marker val="1"/>
        <c:smooth val="0"/>
        <c:axId val="36032896"/>
        <c:axId val="36034816"/>
      </c:lineChart>
      <c:dateAx>
        <c:axId val="36032896"/>
        <c:scaling>
          <c:orientation val="minMax"/>
        </c:scaling>
        <c:delete val="1"/>
        <c:axPos val="b"/>
        <c:numFmt formatCode="ge" sourceLinked="1"/>
        <c:majorTickMark val="none"/>
        <c:minorTickMark val="none"/>
        <c:tickLblPos val="none"/>
        <c:crossAx val="36034816"/>
        <c:crosses val="autoZero"/>
        <c:auto val="1"/>
        <c:lblOffset val="100"/>
        <c:baseTimeUnit val="years"/>
      </c:dateAx>
      <c:valAx>
        <c:axId val="36034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0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216.31</c:v>
                </c:pt>
                <c:pt idx="1">
                  <c:v>197.28</c:v>
                </c:pt>
                <c:pt idx="2">
                  <c:v>175.8</c:v>
                </c:pt>
                <c:pt idx="3">
                  <c:v>160.22</c:v>
                </c:pt>
                <c:pt idx="4">
                  <c:v>148.85</c:v>
                </c:pt>
              </c:numCache>
            </c:numRef>
          </c:val>
          <c:extLst xmlns:c16r2="http://schemas.microsoft.com/office/drawing/2015/06/chart">
            <c:ext xmlns:c16="http://schemas.microsoft.com/office/drawing/2014/chart" uri="{C3380CC4-5D6E-409C-BE32-E72D297353CC}">
              <c16:uniqueId val="{00000000-F7C8-4044-B7BC-521FF7C6215E}"/>
            </c:ext>
          </c:extLst>
        </c:ser>
        <c:dLbls>
          <c:showLegendKey val="0"/>
          <c:showVal val="0"/>
          <c:showCatName val="0"/>
          <c:showSerName val="0"/>
          <c:showPercent val="0"/>
          <c:showBubbleSize val="0"/>
        </c:dLbls>
        <c:gapWidth val="150"/>
        <c:axId val="36078336"/>
        <c:axId val="3608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xmlns:c16r2="http://schemas.microsoft.com/office/drawing/2015/06/chart">
            <c:ext xmlns:c16="http://schemas.microsoft.com/office/drawing/2014/chart" uri="{C3380CC4-5D6E-409C-BE32-E72D297353CC}">
              <c16:uniqueId val="{00000001-F7C8-4044-B7BC-521FF7C6215E}"/>
            </c:ext>
          </c:extLst>
        </c:ser>
        <c:dLbls>
          <c:showLegendKey val="0"/>
          <c:showVal val="0"/>
          <c:showCatName val="0"/>
          <c:showSerName val="0"/>
          <c:showPercent val="0"/>
          <c:showBubbleSize val="0"/>
        </c:dLbls>
        <c:marker val="1"/>
        <c:smooth val="0"/>
        <c:axId val="36078336"/>
        <c:axId val="36080256"/>
      </c:lineChart>
      <c:dateAx>
        <c:axId val="36078336"/>
        <c:scaling>
          <c:orientation val="minMax"/>
        </c:scaling>
        <c:delete val="1"/>
        <c:axPos val="b"/>
        <c:numFmt formatCode="ge" sourceLinked="1"/>
        <c:majorTickMark val="none"/>
        <c:minorTickMark val="none"/>
        <c:tickLblPos val="none"/>
        <c:crossAx val="36080256"/>
        <c:crosses val="autoZero"/>
        <c:auto val="1"/>
        <c:lblOffset val="100"/>
        <c:baseTimeUnit val="years"/>
      </c:dateAx>
      <c:valAx>
        <c:axId val="3608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0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109.37</c:v>
                </c:pt>
                <c:pt idx="1">
                  <c:v>116.3</c:v>
                </c:pt>
                <c:pt idx="2">
                  <c:v>120.74</c:v>
                </c:pt>
                <c:pt idx="3">
                  <c:v>118.08</c:v>
                </c:pt>
                <c:pt idx="4">
                  <c:v>114.07</c:v>
                </c:pt>
              </c:numCache>
            </c:numRef>
          </c:val>
          <c:extLst xmlns:c16r2="http://schemas.microsoft.com/office/drawing/2015/06/chart">
            <c:ext xmlns:c16="http://schemas.microsoft.com/office/drawing/2014/chart" uri="{C3380CC4-5D6E-409C-BE32-E72D297353CC}">
              <c16:uniqueId val="{00000000-7A3D-4C79-B615-4B092AED302A}"/>
            </c:ext>
          </c:extLst>
        </c:ser>
        <c:dLbls>
          <c:showLegendKey val="0"/>
          <c:showVal val="0"/>
          <c:showCatName val="0"/>
          <c:showSerName val="0"/>
          <c:showPercent val="0"/>
          <c:showBubbleSize val="0"/>
        </c:dLbls>
        <c:gapWidth val="150"/>
        <c:axId val="38343808"/>
        <c:axId val="3834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xmlns:c16r2="http://schemas.microsoft.com/office/drawing/2015/06/chart">
            <c:ext xmlns:c16="http://schemas.microsoft.com/office/drawing/2014/chart" uri="{C3380CC4-5D6E-409C-BE32-E72D297353CC}">
              <c16:uniqueId val="{00000001-7A3D-4C79-B615-4B092AED302A}"/>
            </c:ext>
          </c:extLst>
        </c:ser>
        <c:dLbls>
          <c:showLegendKey val="0"/>
          <c:showVal val="0"/>
          <c:showCatName val="0"/>
          <c:showSerName val="0"/>
          <c:showPercent val="0"/>
          <c:showBubbleSize val="0"/>
        </c:dLbls>
        <c:marker val="1"/>
        <c:smooth val="0"/>
        <c:axId val="38343808"/>
        <c:axId val="38345728"/>
      </c:lineChart>
      <c:dateAx>
        <c:axId val="38343808"/>
        <c:scaling>
          <c:orientation val="minMax"/>
        </c:scaling>
        <c:delete val="1"/>
        <c:axPos val="b"/>
        <c:numFmt formatCode="ge" sourceLinked="1"/>
        <c:majorTickMark val="none"/>
        <c:minorTickMark val="none"/>
        <c:tickLblPos val="none"/>
        <c:crossAx val="38345728"/>
        <c:crosses val="autoZero"/>
        <c:auto val="1"/>
        <c:lblOffset val="100"/>
        <c:baseTimeUnit val="years"/>
      </c:dateAx>
      <c:valAx>
        <c:axId val="383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190.14</c:v>
                </c:pt>
                <c:pt idx="1">
                  <c:v>178.9</c:v>
                </c:pt>
                <c:pt idx="2">
                  <c:v>172.47</c:v>
                </c:pt>
                <c:pt idx="3">
                  <c:v>176.47</c:v>
                </c:pt>
                <c:pt idx="4">
                  <c:v>177.8</c:v>
                </c:pt>
              </c:numCache>
            </c:numRef>
          </c:val>
          <c:extLst xmlns:c16r2="http://schemas.microsoft.com/office/drawing/2015/06/chart">
            <c:ext xmlns:c16="http://schemas.microsoft.com/office/drawing/2014/chart" uri="{C3380CC4-5D6E-409C-BE32-E72D297353CC}">
              <c16:uniqueId val="{00000000-52D2-441C-88F4-DC0D4DE7B3AE}"/>
            </c:ext>
          </c:extLst>
        </c:ser>
        <c:dLbls>
          <c:showLegendKey val="0"/>
          <c:showVal val="0"/>
          <c:showCatName val="0"/>
          <c:showSerName val="0"/>
          <c:showPercent val="0"/>
          <c:showBubbleSize val="0"/>
        </c:dLbls>
        <c:gapWidth val="150"/>
        <c:axId val="38385152"/>
        <c:axId val="3838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xmlns:c16r2="http://schemas.microsoft.com/office/drawing/2015/06/chart">
            <c:ext xmlns:c16="http://schemas.microsoft.com/office/drawing/2014/chart" uri="{C3380CC4-5D6E-409C-BE32-E72D297353CC}">
              <c16:uniqueId val="{00000001-52D2-441C-88F4-DC0D4DE7B3AE}"/>
            </c:ext>
          </c:extLst>
        </c:ser>
        <c:dLbls>
          <c:showLegendKey val="0"/>
          <c:showVal val="0"/>
          <c:showCatName val="0"/>
          <c:showSerName val="0"/>
          <c:showPercent val="0"/>
          <c:showBubbleSize val="0"/>
        </c:dLbls>
        <c:marker val="1"/>
        <c:smooth val="0"/>
        <c:axId val="38385152"/>
        <c:axId val="38387072"/>
      </c:lineChart>
      <c:dateAx>
        <c:axId val="38385152"/>
        <c:scaling>
          <c:orientation val="minMax"/>
        </c:scaling>
        <c:delete val="1"/>
        <c:axPos val="b"/>
        <c:numFmt formatCode="ge" sourceLinked="1"/>
        <c:majorTickMark val="none"/>
        <c:minorTickMark val="none"/>
        <c:tickLblPos val="none"/>
        <c:crossAx val="38387072"/>
        <c:crosses val="autoZero"/>
        <c:auto val="1"/>
        <c:lblOffset val="100"/>
        <c:baseTimeUnit val="years"/>
      </c:dateAx>
      <c:valAx>
        <c:axId val="383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V13" zoomScale="80" zoomScaleNormal="55" zoomScaleSheetLayoutView="80" workbookViewId="0">
      <selection activeCell="AV34" sqref="AV34:BI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福島県　郡山市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自治体職員</v>
      </c>
      <c r="AE8" s="82"/>
      <c r="AF8" s="82"/>
      <c r="AG8" s="82"/>
      <c r="AH8" s="82"/>
      <c r="AI8" s="82"/>
      <c r="AJ8" s="82"/>
      <c r="AK8" s="4"/>
      <c r="AL8" s="70">
        <f>データ!$R$6</f>
        <v>325683</v>
      </c>
      <c r="AM8" s="70"/>
      <c r="AN8" s="70"/>
      <c r="AO8" s="70"/>
      <c r="AP8" s="70"/>
      <c r="AQ8" s="70"/>
      <c r="AR8" s="70"/>
      <c r="AS8" s="70"/>
      <c r="AT8" s="66">
        <f>データ!$S$6</f>
        <v>757.2</v>
      </c>
      <c r="AU8" s="67"/>
      <c r="AV8" s="67"/>
      <c r="AW8" s="67"/>
      <c r="AX8" s="67"/>
      <c r="AY8" s="67"/>
      <c r="AZ8" s="67"/>
      <c r="BA8" s="67"/>
      <c r="BB8" s="69">
        <f>データ!$T$6</f>
        <v>430.11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c r="A10" s="2"/>
      <c r="B10" s="66" t="str">
        <f>データ!$N$6</f>
        <v>-</v>
      </c>
      <c r="C10" s="67"/>
      <c r="D10" s="67"/>
      <c r="E10" s="67"/>
      <c r="F10" s="67"/>
      <c r="G10" s="67"/>
      <c r="H10" s="67"/>
      <c r="I10" s="66">
        <f>データ!$O$6</f>
        <v>82.33</v>
      </c>
      <c r="J10" s="67"/>
      <c r="K10" s="67"/>
      <c r="L10" s="67"/>
      <c r="M10" s="67"/>
      <c r="N10" s="67"/>
      <c r="O10" s="68"/>
      <c r="P10" s="69">
        <f>データ!$P$6</f>
        <v>98.54</v>
      </c>
      <c r="Q10" s="69"/>
      <c r="R10" s="69"/>
      <c r="S10" s="69"/>
      <c r="T10" s="69"/>
      <c r="U10" s="69"/>
      <c r="V10" s="69"/>
      <c r="W10" s="70">
        <f>データ!$Q$6</f>
        <v>3153</v>
      </c>
      <c r="X10" s="70"/>
      <c r="Y10" s="70"/>
      <c r="Z10" s="70"/>
      <c r="AA10" s="70"/>
      <c r="AB10" s="70"/>
      <c r="AC10" s="70"/>
      <c r="AD10" s="2"/>
      <c r="AE10" s="2"/>
      <c r="AF10" s="2"/>
      <c r="AG10" s="2"/>
      <c r="AH10" s="4"/>
      <c r="AI10" s="4"/>
      <c r="AJ10" s="4"/>
      <c r="AK10" s="4"/>
      <c r="AL10" s="70">
        <f>データ!$U$6</f>
        <v>319682</v>
      </c>
      <c r="AM10" s="70"/>
      <c r="AN10" s="70"/>
      <c r="AO10" s="70"/>
      <c r="AP10" s="70"/>
      <c r="AQ10" s="70"/>
      <c r="AR10" s="70"/>
      <c r="AS10" s="70"/>
      <c r="AT10" s="66">
        <f>データ!$V$6</f>
        <v>283.58</v>
      </c>
      <c r="AU10" s="67"/>
      <c r="AV10" s="67"/>
      <c r="AW10" s="67"/>
      <c r="AX10" s="67"/>
      <c r="AY10" s="67"/>
      <c r="AZ10" s="67"/>
      <c r="BA10" s="67"/>
      <c r="BB10" s="69">
        <f>データ!$W$6</f>
        <v>1127.31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4" t="s">
        <v>119</v>
      </c>
      <c r="BM16" s="50"/>
      <c r="BN16" s="50"/>
      <c r="BO16" s="50"/>
      <c r="BP16" s="50"/>
      <c r="BQ16" s="50"/>
      <c r="BR16" s="50"/>
      <c r="BS16" s="50"/>
      <c r="BT16" s="50"/>
      <c r="BU16" s="50"/>
      <c r="BV16" s="50"/>
      <c r="BW16" s="50"/>
      <c r="BX16" s="50"/>
      <c r="BY16" s="50"/>
      <c r="BZ16" s="5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4E3GPG/rRzoZL/NTPP/RG8X6dWT9YXI/qh+DUgOYPgQeK4GEzGPvjsKX0iQeesY+4a+TCVvDj4PPJNXDQ7bzhg==" saltValue="2+NDwaKjrhEme2n6Q+l7+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72036</v>
      </c>
      <c r="D6" s="33">
        <f t="shared" si="3"/>
        <v>46</v>
      </c>
      <c r="E6" s="33">
        <f t="shared" si="3"/>
        <v>1</v>
      </c>
      <c r="F6" s="33">
        <f t="shared" si="3"/>
        <v>0</v>
      </c>
      <c r="G6" s="33">
        <f t="shared" si="3"/>
        <v>1</v>
      </c>
      <c r="H6" s="33" t="str">
        <f t="shared" si="3"/>
        <v>福島県　郡山市</v>
      </c>
      <c r="I6" s="33" t="str">
        <f t="shared" si="3"/>
        <v>法適用</v>
      </c>
      <c r="J6" s="33" t="str">
        <f t="shared" si="3"/>
        <v>水道事業</v>
      </c>
      <c r="K6" s="33" t="str">
        <f t="shared" si="3"/>
        <v>末端給水事業</v>
      </c>
      <c r="L6" s="33" t="str">
        <f t="shared" si="3"/>
        <v>A1</v>
      </c>
      <c r="M6" s="33" t="str">
        <f t="shared" si="3"/>
        <v>自治体職員</v>
      </c>
      <c r="N6" s="34" t="str">
        <f t="shared" si="3"/>
        <v>-</v>
      </c>
      <c r="O6" s="34">
        <f t="shared" si="3"/>
        <v>82.33</v>
      </c>
      <c r="P6" s="34">
        <f t="shared" si="3"/>
        <v>98.54</v>
      </c>
      <c r="Q6" s="34">
        <f t="shared" si="3"/>
        <v>3153</v>
      </c>
      <c r="R6" s="34">
        <f t="shared" si="3"/>
        <v>325683</v>
      </c>
      <c r="S6" s="34">
        <f t="shared" si="3"/>
        <v>757.2</v>
      </c>
      <c r="T6" s="34">
        <f t="shared" si="3"/>
        <v>430.11</v>
      </c>
      <c r="U6" s="34">
        <f t="shared" si="3"/>
        <v>319682</v>
      </c>
      <c r="V6" s="34">
        <f t="shared" si="3"/>
        <v>283.58</v>
      </c>
      <c r="W6" s="34">
        <f t="shared" si="3"/>
        <v>1127.31</v>
      </c>
      <c r="X6" s="35">
        <f>IF(X7="",NA(),X7)</f>
        <v>117.12</v>
      </c>
      <c r="Y6" s="35">
        <f t="shared" ref="Y6:AG6" si="4">IF(Y7="",NA(),Y7)</f>
        <v>123.48</v>
      </c>
      <c r="Z6" s="35">
        <f t="shared" si="4"/>
        <v>128.34</v>
      </c>
      <c r="AA6" s="35">
        <f t="shared" si="4"/>
        <v>126.08</v>
      </c>
      <c r="AB6" s="35">
        <f t="shared" si="4"/>
        <v>120.64</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495.12</v>
      </c>
      <c r="AU6" s="35">
        <f t="shared" ref="AU6:BC6" si="6">IF(AU7="",NA(),AU7)</f>
        <v>234.34</v>
      </c>
      <c r="AV6" s="35">
        <f t="shared" si="6"/>
        <v>320.22000000000003</v>
      </c>
      <c r="AW6" s="35">
        <f t="shared" si="6"/>
        <v>355.28</v>
      </c>
      <c r="AX6" s="35">
        <f t="shared" si="6"/>
        <v>442.96</v>
      </c>
      <c r="AY6" s="35">
        <f t="shared" si="6"/>
        <v>473.46</v>
      </c>
      <c r="AZ6" s="35">
        <f t="shared" si="6"/>
        <v>240.81</v>
      </c>
      <c r="BA6" s="35">
        <f t="shared" si="6"/>
        <v>241.71</v>
      </c>
      <c r="BB6" s="35">
        <f t="shared" si="6"/>
        <v>249.08</v>
      </c>
      <c r="BC6" s="35">
        <f t="shared" si="6"/>
        <v>254.05</v>
      </c>
      <c r="BD6" s="34" t="str">
        <f>IF(BD7="","",IF(BD7="-","【-】","【"&amp;SUBSTITUTE(TEXT(BD7,"#,##0.00"),"-","△")&amp;"】"))</f>
        <v>【264.34】</v>
      </c>
      <c r="BE6" s="35">
        <f>IF(BE7="",NA(),BE7)</f>
        <v>216.31</v>
      </c>
      <c r="BF6" s="35">
        <f t="shared" ref="BF6:BN6" si="7">IF(BF7="",NA(),BF7)</f>
        <v>197.28</v>
      </c>
      <c r="BG6" s="35">
        <f t="shared" si="7"/>
        <v>175.8</v>
      </c>
      <c r="BH6" s="35">
        <f t="shared" si="7"/>
        <v>160.22</v>
      </c>
      <c r="BI6" s="35">
        <f t="shared" si="7"/>
        <v>148.85</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109.37</v>
      </c>
      <c r="BQ6" s="35">
        <f t="shared" ref="BQ6:BY6" si="8">IF(BQ7="",NA(),BQ7)</f>
        <v>116.3</v>
      </c>
      <c r="BR6" s="35">
        <f t="shared" si="8"/>
        <v>120.74</v>
      </c>
      <c r="BS6" s="35">
        <f t="shared" si="8"/>
        <v>118.08</v>
      </c>
      <c r="BT6" s="35">
        <f t="shared" si="8"/>
        <v>114.07</v>
      </c>
      <c r="BU6" s="35">
        <f t="shared" si="8"/>
        <v>100.77</v>
      </c>
      <c r="BV6" s="35">
        <f t="shared" si="8"/>
        <v>107.74</v>
      </c>
      <c r="BW6" s="35">
        <f t="shared" si="8"/>
        <v>108.81</v>
      </c>
      <c r="BX6" s="35">
        <f t="shared" si="8"/>
        <v>110.87</v>
      </c>
      <c r="BY6" s="35">
        <f t="shared" si="8"/>
        <v>110.3</v>
      </c>
      <c r="BZ6" s="34" t="str">
        <f>IF(BZ7="","",IF(BZ7="-","【-】","【"&amp;SUBSTITUTE(TEXT(BZ7,"#,##0.00"),"-","△")&amp;"】"))</f>
        <v>【104.36】</v>
      </c>
      <c r="CA6" s="35">
        <f>IF(CA7="",NA(),CA7)</f>
        <v>190.14</v>
      </c>
      <c r="CB6" s="35">
        <f t="shared" ref="CB6:CJ6" si="9">IF(CB7="",NA(),CB7)</f>
        <v>178.9</v>
      </c>
      <c r="CC6" s="35">
        <f t="shared" si="9"/>
        <v>172.47</v>
      </c>
      <c r="CD6" s="35">
        <f t="shared" si="9"/>
        <v>176.47</v>
      </c>
      <c r="CE6" s="35">
        <f t="shared" si="9"/>
        <v>177.8</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63.03</v>
      </c>
      <c r="CM6" s="35">
        <f t="shared" ref="CM6:CU6" si="10">IF(CM7="",NA(),CM7)</f>
        <v>62.63</v>
      </c>
      <c r="CN6" s="35">
        <f t="shared" si="10"/>
        <v>62.83</v>
      </c>
      <c r="CO6" s="35">
        <f t="shared" si="10"/>
        <v>62.61</v>
      </c>
      <c r="CP6" s="35">
        <f t="shared" si="10"/>
        <v>63.13</v>
      </c>
      <c r="CQ6" s="35">
        <f t="shared" si="10"/>
        <v>63.91</v>
      </c>
      <c r="CR6" s="35">
        <f t="shared" si="10"/>
        <v>63.25</v>
      </c>
      <c r="CS6" s="35">
        <f t="shared" si="10"/>
        <v>63.03</v>
      </c>
      <c r="CT6" s="35">
        <f t="shared" si="10"/>
        <v>63.18</v>
      </c>
      <c r="CU6" s="35">
        <f t="shared" si="10"/>
        <v>63.54</v>
      </c>
      <c r="CV6" s="34" t="str">
        <f>IF(CV7="","",IF(CV7="-","【-】","【"&amp;SUBSTITUTE(TEXT(CV7,"#,##0.00"),"-","△")&amp;"】"))</f>
        <v>【60.41】</v>
      </c>
      <c r="CW6" s="35">
        <f>IF(CW7="",NA(),CW7)</f>
        <v>91.48</v>
      </c>
      <c r="CX6" s="35">
        <f t="shared" ref="CX6:DF6" si="11">IF(CX7="",NA(),CX7)</f>
        <v>91.38</v>
      </c>
      <c r="CY6" s="35">
        <f t="shared" si="11"/>
        <v>91.68</v>
      </c>
      <c r="CZ6" s="35">
        <f t="shared" si="11"/>
        <v>92.08</v>
      </c>
      <c r="DA6" s="35">
        <f t="shared" si="11"/>
        <v>91.47</v>
      </c>
      <c r="DB6" s="35">
        <f t="shared" si="11"/>
        <v>91.45</v>
      </c>
      <c r="DC6" s="35">
        <f t="shared" si="11"/>
        <v>91.07</v>
      </c>
      <c r="DD6" s="35">
        <f t="shared" si="11"/>
        <v>91.21</v>
      </c>
      <c r="DE6" s="35">
        <f t="shared" si="11"/>
        <v>91.6</v>
      </c>
      <c r="DF6" s="35">
        <f t="shared" si="11"/>
        <v>91.48</v>
      </c>
      <c r="DG6" s="34" t="str">
        <f>IF(DG7="","",IF(DG7="-","【-】","【"&amp;SUBSTITUTE(TEXT(DG7,"#,##0.00"),"-","△")&amp;"】"))</f>
        <v>【89.93】</v>
      </c>
      <c r="DH6" s="35">
        <f>IF(DH7="",NA(),DH7)</f>
        <v>49.51</v>
      </c>
      <c r="DI6" s="35">
        <f t="shared" ref="DI6:DQ6" si="12">IF(DI7="",NA(),DI7)</f>
        <v>51.32</v>
      </c>
      <c r="DJ6" s="35">
        <f t="shared" si="12"/>
        <v>52.56</v>
      </c>
      <c r="DK6" s="35">
        <f t="shared" si="12"/>
        <v>53.69</v>
      </c>
      <c r="DL6" s="35">
        <f t="shared" si="12"/>
        <v>53.99</v>
      </c>
      <c r="DM6" s="35">
        <f t="shared" si="12"/>
        <v>45.38</v>
      </c>
      <c r="DN6" s="35">
        <f t="shared" si="12"/>
        <v>47.7</v>
      </c>
      <c r="DO6" s="35">
        <f t="shared" si="12"/>
        <v>48.41</v>
      </c>
      <c r="DP6" s="35">
        <f t="shared" si="12"/>
        <v>49.1</v>
      </c>
      <c r="DQ6" s="35">
        <f t="shared" si="12"/>
        <v>49.66</v>
      </c>
      <c r="DR6" s="34" t="str">
        <f>IF(DR7="","",IF(DR7="-","【-】","【"&amp;SUBSTITUTE(TEXT(DR7,"#,##0.00"),"-","△")&amp;"】"))</f>
        <v>【48.12】</v>
      </c>
      <c r="DS6" s="35">
        <f>IF(DS7="",NA(),DS7)</f>
        <v>7.75</v>
      </c>
      <c r="DT6" s="35">
        <f t="shared" ref="DT6:EB6" si="13">IF(DT7="",NA(),DT7)</f>
        <v>9.73</v>
      </c>
      <c r="DU6" s="35">
        <f t="shared" si="13"/>
        <v>13.41</v>
      </c>
      <c r="DV6" s="35">
        <f t="shared" si="13"/>
        <v>16.260000000000002</v>
      </c>
      <c r="DW6" s="35">
        <f t="shared" si="13"/>
        <v>18.350000000000001</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0.18</v>
      </c>
      <c r="EE6" s="35">
        <f t="shared" ref="EE6:EM6" si="14">IF(EE7="",NA(),EE7)</f>
        <v>0.32</v>
      </c>
      <c r="EF6" s="35">
        <f t="shared" si="14"/>
        <v>0.28999999999999998</v>
      </c>
      <c r="EG6" s="35">
        <f t="shared" si="14"/>
        <v>0.37</v>
      </c>
      <c r="EH6" s="35">
        <f t="shared" si="14"/>
        <v>0.4</v>
      </c>
      <c r="EI6" s="35">
        <f t="shared" si="14"/>
        <v>0.76</v>
      </c>
      <c r="EJ6" s="35">
        <f t="shared" si="14"/>
        <v>0.69</v>
      </c>
      <c r="EK6" s="35">
        <f t="shared" si="14"/>
        <v>0.74</v>
      </c>
      <c r="EL6" s="35">
        <f t="shared" si="14"/>
        <v>0.73</v>
      </c>
      <c r="EM6" s="35">
        <f t="shared" si="14"/>
        <v>0.74</v>
      </c>
      <c r="EN6" s="34" t="str">
        <f>IF(EN7="","",IF(EN7="-","【-】","【"&amp;SUBSTITUTE(TEXT(EN7,"#,##0.00"),"-","△")&amp;"】"))</f>
        <v>【0.69】</v>
      </c>
    </row>
    <row r="7" spans="1:144" s="36" customFormat="1">
      <c r="A7" s="28"/>
      <c r="B7" s="37">
        <v>2017</v>
      </c>
      <c r="C7" s="37">
        <v>72036</v>
      </c>
      <c r="D7" s="37">
        <v>46</v>
      </c>
      <c r="E7" s="37">
        <v>1</v>
      </c>
      <c r="F7" s="37">
        <v>0</v>
      </c>
      <c r="G7" s="37">
        <v>1</v>
      </c>
      <c r="H7" s="37" t="s">
        <v>105</v>
      </c>
      <c r="I7" s="37" t="s">
        <v>106</v>
      </c>
      <c r="J7" s="37" t="s">
        <v>107</v>
      </c>
      <c r="K7" s="37" t="s">
        <v>108</v>
      </c>
      <c r="L7" s="37" t="s">
        <v>109</v>
      </c>
      <c r="M7" s="37" t="s">
        <v>110</v>
      </c>
      <c r="N7" s="38" t="s">
        <v>111</v>
      </c>
      <c r="O7" s="38">
        <v>82.33</v>
      </c>
      <c r="P7" s="38">
        <v>98.54</v>
      </c>
      <c r="Q7" s="38">
        <v>3153</v>
      </c>
      <c r="R7" s="38">
        <v>325683</v>
      </c>
      <c r="S7" s="38">
        <v>757.2</v>
      </c>
      <c r="T7" s="38">
        <v>430.11</v>
      </c>
      <c r="U7" s="38">
        <v>319682</v>
      </c>
      <c r="V7" s="38">
        <v>283.58</v>
      </c>
      <c r="W7" s="38">
        <v>1127.31</v>
      </c>
      <c r="X7" s="38">
        <v>117.12</v>
      </c>
      <c r="Y7" s="38">
        <v>123.48</v>
      </c>
      <c r="Z7" s="38">
        <v>128.34</v>
      </c>
      <c r="AA7" s="38">
        <v>126.08</v>
      </c>
      <c r="AB7" s="38">
        <v>120.64</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495.12</v>
      </c>
      <c r="AU7" s="38">
        <v>234.34</v>
      </c>
      <c r="AV7" s="38">
        <v>320.22000000000003</v>
      </c>
      <c r="AW7" s="38">
        <v>355.28</v>
      </c>
      <c r="AX7" s="38">
        <v>442.96</v>
      </c>
      <c r="AY7" s="38">
        <v>473.46</v>
      </c>
      <c r="AZ7" s="38">
        <v>240.81</v>
      </c>
      <c r="BA7" s="38">
        <v>241.71</v>
      </c>
      <c r="BB7" s="38">
        <v>249.08</v>
      </c>
      <c r="BC7" s="38">
        <v>254.05</v>
      </c>
      <c r="BD7" s="38">
        <v>264.33999999999997</v>
      </c>
      <c r="BE7" s="38">
        <v>216.31</v>
      </c>
      <c r="BF7" s="38">
        <v>197.28</v>
      </c>
      <c r="BG7" s="38">
        <v>175.8</v>
      </c>
      <c r="BH7" s="38">
        <v>160.22</v>
      </c>
      <c r="BI7" s="38">
        <v>148.85</v>
      </c>
      <c r="BJ7" s="38">
        <v>285.77</v>
      </c>
      <c r="BK7" s="38">
        <v>283.10000000000002</v>
      </c>
      <c r="BL7" s="38">
        <v>274.14</v>
      </c>
      <c r="BM7" s="38">
        <v>266.66000000000003</v>
      </c>
      <c r="BN7" s="38">
        <v>258.63</v>
      </c>
      <c r="BO7" s="38">
        <v>274.27</v>
      </c>
      <c r="BP7" s="38">
        <v>109.37</v>
      </c>
      <c r="BQ7" s="38">
        <v>116.3</v>
      </c>
      <c r="BR7" s="38">
        <v>120.74</v>
      </c>
      <c r="BS7" s="38">
        <v>118.08</v>
      </c>
      <c r="BT7" s="38">
        <v>114.07</v>
      </c>
      <c r="BU7" s="38">
        <v>100.77</v>
      </c>
      <c r="BV7" s="38">
        <v>107.74</v>
      </c>
      <c r="BW7" s="38">
        <v>108.81</v>
      </c>
      <c r="BX7" s="38">
        <v>110.87</v>
      </c>
      <c r="BY7" s="38">
        <v>110.3</v>
      </c>
      <c r="BZ7" s="38">
        <v>104.36</v>
      </c>
      <c r="CA7" s="38">
        <v>190.14</v>
      </c>
      <c r="CB7" s="38">
        <v>178.9</v>
      </c>
      <c r="CC7" s="38">
        <v>172.47</v>
      </c>
      <c r="CD7" s="38">
        <v>176.47</v>
      </c>
      <c r="CE7" s="38">
        <v>177.8</v>
      </c>
      <c r="CF7" s="38">
        <v>165.74</v>
      </c>
      <c r="CG7" s="38">
        <v>154.33000000000001</v>
      </c>
      <c r="CH7" s="38">
        <v>152.94999999999999</v>
      </c>
      <c r="CI7" s="38">
        <v>150.54</v>
      </c>
      <c r="CJ7" s="38">
        <v>151.85</v>
      </c>
      <c r="CK7" s="38">
        <v>165.71</v>
      </c>
      <c r="CL7" s="38">
        <v>63.03</v>
      </c>
      <c r="CM7" s="38">
        <v>62.63</v>
      </c>
      <c r="CN7" s="38">
        <v>62.83</v>
      </c>
      <c r="CO7" s="38">
        <v>62.61</v>
      </c>
      <c r="CP7" s="38">
        <v>63.13</v>
      </c>
      <c r="CQ7" s="38">
        <v>63.91</v>
      </c>
      <c r="CR7" s="38">
        <v>63.25</v>
      </c>
      <c r="CS7" s="38">
        <v>63.03</v>
      </c>
      <c r="CT7" s="38">
        <v>63.18</v>
      </c>
      <c r="CU7" s="38">
        <v>63.54</v>
      </c>
      <c r="CV7" s="38">
        <v>60.41</v>
      </c>
      <c r="CW7" s="38">
        <v>91.48</v>
      </c>
      <c r="CX7" s="38">
        <v>91.38</v>
      </c>
      <c r="CY7" s="38">
        <v>91.68</v>
      </c>
      <c r="CZ7" s="38">
        <v>92.08</v>
      </c>
      <c r="DA7" s="38">
        <v>91.47</v>
      </c>
      <c r="DB7" s="38">
        <v>91.45</v>
      </c>
      <c r="DC7" s="38">
        <v>91.07</v>
      </c>
      <c r="DD7" s="38">
        <v>91.21</v>
      </c>
      <c r="DE7" s="38">
        <v>91.6</v>
      </c>
      <c r="DF7" s="38">
        <v>91.48</v>
      </c>
      <c r="DG7" s="38">
        <v>89.93</v>
      </c>
      <c r="DH7" s="38">
        <v>49.51</v>
      </c>
      <c r="DI7" s="38">
        <v>51.32</v>
      </c>
      <c r="DJ7" s="38">
        <v>52.56</v>
      </c>
      <c r="DK7" s="38">
        <v>53.69</v>
      </c>
      <c r="DL7" s="38">
        <v>53.99</v>
      </c>
      <c r="DM7" s="38">
        <v>45.38</v>
      </c>
      <c r="DN7" s="38">
        <v>47.7</v>
      </c>
      <c r="DO7" s="38">
        <v>48.41</v>
      </c>
      <c r="DP7" s="38">
        <v>49.1</v>
      </c>
      <c r="DQ7" s="38">
        <v>49.66</v>
      </c>
      <c r="DR7" s="38">
        <v>48.12</v>
      </c>
      <c r="DS7" s="38">
        <v>7.75</v>
      </c>
      <c r="DT7" s="38">
        <v>9.73</v>
      </c>
      <c r="DU7" s="38">
        <v>13.41</v>
      </c>
      <c r="DV7" s="38">
        <v>16.260000000000002</v>
      </c>
      <c r="DW7" s="38">
        <v>18.350000000000001</v>
      </c>
      <c r="DX7" s="38">
        <v>13.33</v>
      </c>
      <c r="DY7" s="38">
        <v>14.54</v>
      </c>
      <c r="DZ7" s="38">
        <v>16.16</v>
      </c>
      <c r="EA7" s="38">
        <v>17.420000000000002</v>
      </c>
      <c r="EB7" s="38">
        <v>18.940000000000001</v>
      </c>
      <c r="EC7" s="38">
        <v>15.89</v>
      </c>
      <c r="ED7" s="38">
        <v>0.18</v>
      </c>
      <c r="EE7" s="38">
        <v>0.32</v>
      </c>
      <c r="EF7" s="38">
        <v>0.28999999999999998</v>
      </c>
      <c r="EG7" s="38">
        <v>0.37</v>
      </c>
      <c r="EH7" s="38">
        <v>0.4</v>
      </c>
      <c r="EI7" s="38">
        <v>0.76</v>
      </c>
      <c r="EJ7" s="38">
        <v>0.69</v>
      </c>
      <c r="EK7" s="38">
        <v>0.74</v>
      </c>
      <c r="EL7" s="38">
        <v>0.73</v>
      </c>
      <c r="EM7" s="38">
        <v>0.74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2019-02-13T23:58:15Z</cp:lastPrinted>
  <dcterms:created xsi:type="dcterms:W3CDTF">2018-12-03T08:27:10Z</dcterms:created>
  <dcterms:modified xsi:type="dcterms:W3CDTF">2019-02-14T00:01:33Z</dcterms:modified>
</cp:coreProperties>
</file>