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3770" windowHeight="50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P10" i="4" s="1"/>
  <c r="O6" i="5"/>
  <c r="N6" i="5"/>
  <c r="M6" i="5"/>
  <c r="L6" i="5"/>
  <c r="W8" i="4" s="1"/>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I10" i="4"/>
  <c r="B10" i="4"/>
  <c r="AT8" i="4"/>
  <c r="AL8" i="4"/>
  <c r="P8" i="4"/>
  <c r="I8" i="4"/>
  <c r="B8" i="4"/>
  <c r="B6" i="4"/>
  <c r="C10" i="5" l="1"/>
  <c r="D10" i="5"/>
  <c r="E10" i="5"/>
  <c r="B10" i="5"/>
</calcChain>
</file>

<file path=xl/sharedStrings.xml><?xml version="1.0" encoding="utf-8"?>
<sst xmlns="http://schemas.openxmlformats.org/spreadsheetml/2006/main" count="239" uniqueCount="125">
  <si>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</si>
  <si>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</si>
  <si>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</si>
  <si>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</si>
  <si>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</si>
  <si>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</si>
  <si>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</si>
  <si>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</si>
  <si>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</si>
  <si>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</si>
  <si>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</si>
  <si>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</si>
  <si>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</si>
  <si>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</si>
  <si>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</si>
  <si>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</si>
  <si>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</si>
  <si>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</si>
  <si>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</si>
  <si>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</si>
  <si>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</si>
  <si>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</si>
  <si>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</si>
  <si>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</si>
  <si>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</si>
  <si>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</si>
  <si>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</si>
  <si>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</si>
  <si>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</si>
  <si>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</si>
  <si>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</si>
  <si>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</si>
  <si>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</si>
  <si>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</si>
  <si>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</si>
  <si>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</si>
  <si>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</si>
  <si>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</si>
  <si>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</si>
  <si>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</si>
  <si>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</si>
  <si>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</si>
  <si>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</si>
  <si>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</si>
  <si>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</si>
  <si>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</si>
  <si>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</si>
  <si>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</si>
  <si>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</si>
  <si>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</si>
  <si>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</si>
  <si>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</si>
  <si>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</si>
  <si>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</si>
  <si>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</si>
  <si>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</si>
  <si>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</si>
  <si>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</si>
  <si>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</si>
  <si>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</si>
  <si>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</si>
  <si>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</si>
  <si>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</si>
  <si>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</si>
  <si>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</si>
  <si>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</si>
  <si>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</si>
  <si>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</si>
  <si>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</si>
  <si>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</si>
  <si>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</si>
  <si>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</si>
  <si>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</si>
  <si>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</si>
  <si>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</si>
  <si>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</si>
  <si>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</si>
  <si>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</si>
  <si>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</si>
  <si>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</si>
  <si>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</si>
  <si>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</si>
  <si>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</si>
  <si>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</si>
  <si>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</si>
  <si>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</si>
  <si>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</si>
  <si>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</si>
  <si>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</si>
  <si>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</si>
  <si>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</si>
  <si>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</si>
  <si>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</si>
  <si>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</si>
  <si>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</si>
  <si>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</si>
  <si>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</si>
  <si>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</si>
  <si>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</si>
  <si>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</si>
  <si>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</si>
  <si>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</si>
  <si>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</si>
  <si>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</si>
  <si>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</si>
  <si>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</si>
  <si>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</si>
  <si>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</si>
  <si>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</si>
  <si>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</si>
  <si>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楢葉町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</si>
  <si>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</si>
  <si>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</si>
  <si>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</si>
  <si>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</si>
  <si>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</si>
  <si>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</si>
  <si>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</si>
  <si>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</si>
  <si>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</si>
  <si>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</si>
  <si>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</si>
  <si>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帰町人口が回復している中、さらなる経営回復に向け、下水道事業経営戦略の見直しを実施し、経営改善を図りたい。</t>
    <rPh sb="0" eb="1">
      <t>キ</t>
    </rPh>
    <rPh sb="1" eb="2">
      <t>チョウ</t>
    </rPh>
    <rPh sb="2" eb="4">
      <t>ジンコウ</t>
    </rPh>
    <rPh sb="5" eb="7">
      <t>カイフク</t>
    </rPh>
    <rPh sb="11" eb="12">
      <t>ナカ</t>
    </rPh>
    <rPh sb="17" eb="19">
      <t>ケイエイ</t>
    </rPh>
    <rPh sb="19" eb="21">
      <t>カイフク</t>
    </rPh>
    <rPh sb="22" eb="23">
      <t>ム</t>
    </rPh>
    <rPh sb="25" eb="28">
      <t>ゲスイドウ</t>
    </rPh>
    <rPh sb="35" eb="37">
      <t>ミナオ</t>
    </rPh>
    <rPh sb="39" eb="41">
      <t>ジッシ</t>
    </rPh>
    <rPh sb="48" eb="49">
      <t>ハカ</t>
    </rPh>
    <phoneticPr fontId="4"/>
  </si>
  <si>
    <t>非設置</t>
    <rPh sb="0" eb="1">
      <t>ヒ</t>
    </rPh>
    <rPh sb="1" eb="3">
      <t>セッチ</t>
    </rPh>
    <phoneticPr fontId="4"/>
  </si>
  <si>
    <t>①下水道使用料で賄えない財源を一般会計からの繰入金により補うことにより、黒字決算となっている。今後、使用料の見直し等により、財源が確保できるよう経営改善を図る。
⑤⑥住民帰町により、使用料収入が回復傾向にあり、今後も上昇が見込まれる。
⑧東日本大震災の影響により統計が困難であるため、震災以前の数値としている。</t>
    <rPh sb="38" eb="40">
      <t>ケッサン</t>
    </rPh>
    <rPh sb="83" eb="85">
      <t>ジュウミン</t>
    </rPh>
    <rPh sb="97" eb="99">
      <t>カイフク</t>
    </rPh>
    <rPh sb="99" eb="101">
      <t>ケイコウ</t>
    </rPh>
    <rPh sb="108" eb="110">
      <t>ジョウショウ</t>
    </rPh>
    <rPh sb="111" eb="113">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</si>
</sst>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17920"/>
        <c:axId val="492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49217920"/>
        <c:axId val="49220608"/>
      </c:lineChart>
      <c:dateAx>
        <c:axId val="49217920"/>
        <c:scaling>
          <c:orientation val="minMax"/>
        </c:scaling>
        <c:delete val="1"/>
        <c:axPos val="b"/>
        <c:numFmt formatCode="ge" sourceLinked="1"/>
        <c:majorTickMark val="none"/>
        <c:minorTickMark val="none"/>
        <c:tickLblPos val="none"/>
        <c:crossAx val="49220608"/>
        <c:crosses val="autoZero"/>
        <c:auto val="1"/>
        <c:lblOffset val="100"/>
        <c:baseTimeUnit val="years"/>
      </c:dateAx>
      <c:valAx>
        <c:axId val="492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formatCode="#,##0.00;&quot;△&quot;#,##0.00;&quot;-&quot;">
                  <c:v>20.09</c:v>
                </c:pt>
              </c:numCache>
            </c:numRef>
          </c:val>
        </c:ser>
        <c:dLbls>
          <c:showLegendKey val="0"/>
          <c:showVal val="0"/>
          <c:showCatName val="0"/>
          <c:showSerName val="0"/>
          <c:showPercent val="0"/>
          <c:showBubbleSize val="0"/>
        </c:dLbls>
        <c:gapWidth val="150"/>
        <c:axId val="140796672"/>
        <c:axId val="1407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40796672"/>
        <c:axId val="140798592"/>
      </c:lineChart>
      <c:dateAx>
        <c:axId val="140796672"/>
        <c:scaling>
          <c:orientation val="minMax"/>
        </c:scaling>
        <c:delete val="1"/>
        <c:axPos val="b"/>
        <c:numFmt formatCode="ge" sourceLinked="1"/>
        <c:majorTickMark val="none"/>
        <c:minorTickMark val="none"/>
        <c:tickLblPos val="none"/>
        <c:crossAx val="140798592"/>
        <c:crosses val="autoZero"/>
        <c:auto val="1"/>
        <c:lblOffset val="100"/>
        <c:baseTimeUnit val="years"/>
      </c:dateAx>
      <c:valAx>
        <c:axId val="1407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80.09</c:v>
                </c:pt>
                <c:pt idx="1">
                  <c:v>80.09</c:v>
                </c:pt>
                <c:pt idx="2">
                  <c:v>80.09</c:v>
                </c:pt>
                <c:pt idx="3">
                  <c:v>80.09</c:v>
                </c:pt>
                <c:pt idx="4">
                  <c:v>80.09</c:v>
                </c:pt>
              </c:numCache>
            </c:numRef>
          </c:val>
        </c:ser>
        <c:dLbls>
          <c:showLegendKey val="0"/>
          <c:showVal val="0"/>
          <c:showCatName val="0"/>
          <c:showSerName val="0"/>
          <c:showPercent val="0"/>
          <c:showBubbleSize val="0"/>
        </c:dLbls>
        <c:gapWidth val="150"/>
        <c:axId val="144333056"/>
        <c:axId val="1455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44333056"/>
        <c:axId val="145506688"/>
      </c:lineChart>
      <c:dateAx>
        <c:axId val="144333056"/>
        <c:scaling>
          <c:orientation val="minMax"/>
        </c:scaling>
        <c:delete val="1"/>
        <c:axPos val="b"/>
        <c:numFmt formatCode="ge" sourceLinked="1"/>
        <c:majorTickMark val="none"/>
        <c:minorTickMark val="none"/>
        <c:tickLblPos val="none"/>
        <c:crossAx val="145506688"/>
        <c:crosses val="autoZero"/>
        <c:auto val="1"/>
        <c:lblOffset val="100"/>
        <c:baseTimeUnit val="years"/>
      </c:dateAx>
      <c:valAx>
        <c:axId val="14550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156.12</c:v>
                </c:pt>
                <c:pt idx="1">
                  <c:v>100.45</c:v>
                </c:pt>
                <c:pt idx="2">
                  <c:v>104.25</c:v>
                </c:pt>
                <c:pt idx="3">
                  <c:v>129.30000000000001</c:v>
                </c:pt>
                <c:pt idx="4">
                  <c:v>94.37</c:v>
                </c:pt>
              </c:numCache>
            </c:numRef>
          </c:val>
        </c:ser>
        <c:dLbls>
          <c:showLegendKey val="0"/>
          <c:showVal val="0"/>
          <c:showCatName val="0"/>
          <c:showSerName val="0"/>
          <c:showPercent val="0"/>
          <c:showBubbleSize val="0"/>
        </c:dLbls>
        <c:gapWidth val="150"/>
        <c:axId val="72140672"/>
        <c:axId val="72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0672"/>
        <c:axId val="72163328"/>
      </c:lineChart>
      <c:dateAx>
        <c:axId val="72140672"/>
        <c:scaling>
          <c:orientation val="minMax"/>
        </c:scaling>
        <c:delete val="1"/>
        <c:axPos val="b"/>
        <c:numFmt formatCode="ge" sourceLinked="1"/>
        <c:majorTickMark val="none"/>
        <c:minorTickMark val="none"/>
        <c:tickLblPos val="none"/>
        <c:crossAx val="72163328"/>
        <c:crosses val="autoZero"/>
        <c:auto val="1"/>
        <c:lblOffset val="100"/>
        <c:baseTimeUnit val="years"/>
      </c:dateAx>
      <c:valAx>
        <c:axId val="721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91840"/>
        <c:axId val="723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91840"/>
        <c:axId val="72339840"/>
      </c:lineChart>
      <c:dateAx>
        <c:axId val="72291840"/>
        <c:scaling>
          <c:orientation val="minMax"/>
        </c:scaling>
        <c:delete val="1"/>
        <c:axPos val="b"/>
        <c:numFmt formatCode="ge" sourceLinked="1"/>
        <c:majorTickMark val="none"/>
        <c:minorTickMark val="none"/>
        <c:tickLblPos val="none"/>
        <c:crossAx val="72339840"/>
        <c:crosses val="autoZero"/>
        <c:auto val="1"/>
        <c:lblOffset val="100"/>
        <c:baseTimeUnit val="years"/>
      </c:dateAx>
      <c:valAx>
        <c:axId val="723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334016"/>
        <c:axId val="7533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334016"/>
        <c:axId val="75336704"/>
      </c:lineChart>
      <c:dateAx>
        <c:axId val="75334016"/>
        <c:scaling>
          <c:orientation val="minMax"/>
        </c:scaling>
        <c:delete val="1"/>
        <c:axPos val="b"/>
        <c:numFmt formatCode="ge" sourceLinked="1"/>
        <c:majorTickMark val="none"/>
        <c:minorTickMark val="none"/>
        <c:tickLblPos val="none"/>
        <c:crossAx val="75336704"/>
        <c:crosses val="autoZero"/>
        <c:auto val="1"/>
        <c:lblOffset val="100"/>
        <c:baseTimeUnit val="years"/>
      </c:dateAx>
      <c:valAx>
        <c:axId val="7533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69952"/>
        <c:axId val="7547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69952"/>
        <c:axId val="75471872"/>
      </c:lineChart>
      <c:dateAx>
        <c:axId val="75469952"/>
        <c:scaling>
          <c:orientation val="minMax"/>
        </c:scaling>
        <c:delete val="1"/>
        <c:axPos val="b"/>
        <c:numFmt formatCode="ge" sourceLinked="1"/>
        <c:majorTickMark val="none"/>
        <c:minorTickMark val="none"/>
        <c:tickLblPos val="none"/>
        <c:crossAx val="75471872"/>
        <c:crosses val="autoZero"/>
        <c:auto val="1"/>
        <c:lblOffset val="100"/>
        <c:baseTimeUnit val="years"/>
      </c:dateAx>
      <c:valAx>
        <c:axId val="7547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89664"/>
        <c:axId val="7549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89664"/>
        <c:axId val="75492352"/>
      </c:lineChart>
      <c:dateAx>
        <c:axId val="75489664"/>
        <c:scaling>
          <c:orientation val="minMax"/>
        </c:scaling>
        <c:delete val="1"/>
        <c:axPos val="b"/>
        <c:numFmt formatCode="ge" sourceLinked="1"/>
        <c:majorTickMark val="none"/>
        <c:minorTickMark val="none"/>
        <c:tickLblPos val="none"/>
        <c:crossAx val="75492352"/>
        <c:crosses val="autoZero"/>
        <c:auto val="1"/>
        <c:lblOffset val="100"/>
        <c:baseTimeUnit val="years"/>
      </c:dateAx>
      <c:valAx>
        <c:axId val="7549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8195712"/>
        <c:axId val="7819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78195712"/>
        <c:axId val="78198656"/>
      </c:lineChart>
      <c:dateAx>
        <c:axId val="78195712"/>
        <c:scaling>
          <c:orientation val="minMax"/>
        </c:scaling>
        <c:delete val="1"/>
        <c:axPos val="b"/>
        <c:numFmt formatCode="ge" sourceLinked="1"/>
        <c:majorTickMark val="none"/>
        <c:minorTickMark val="none"/>
        <c:tickLblPos val="none"/>
        <c:crossAx val="78198656"/>
        <c:crosses val="autoZero"/>
        <c:auto val="1"/>
        <c:lblOffset val="100"/>
        <c:baseTimeUnit val="years"/>
      </c:dateAx>
      <c:valAx>
        <c:axId val="781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1.1200000000000001</c:v>
                </c:pt>
                <c:pt idx="1">
                  <c:v>11.43</c:v>
                </c:pt>
                <c:pt idx="2">
                  <c:v>33.57</c:v>
                </c:pt>
                <c:pt idx="3">
                  <c:v>32.18</c:v>
                </c:pt>
                <c:pt idx="4">
                  <c:v>14.92</c:v>
                </c:pt>
              </c:numCache>
            </c:numRef>
          </c:val>
        </c:ser>
        <c:dLbls>
          <c:showLegendKey val="0"/>
          <c:showVal val="0"/>
          <c:showCatName val="0"/>
          <c:showSerName val="0"/>
          <c:showPercent val="0"/>
          <c:showBubbleSize val="0"/>
        </c:dLbls>
        <c:gapWidth val="150"/>
        <c:axId val="78247808"/>
        <c:axId val="930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78247808"/>
        <c:axId val="93010176"/>
      </c:lineChart>
      <c:dateAx>
        <c:axId val="78247808"/>
        <c:scaling>
          <c:orientation val="minMax"/>
        </c:scaling>
        <c:delete val="1"/>
        <c:axPos val="b"/>
        <c:numFmt formatCode="ge" sourceLinked="1"/>
        <c:majorTickMark val="none"/>
        <c:minorTickMark val="none"/>
        <c:tickLblPos val="none"/>
        <c:crossAx val="93010176"/>
        <c:crosses val="autoZero"/>
        <c:auto val="1"/>
        <c:lblOffset val="100"/>
        <c:baseTimeUnit val="years"/>
      </c:dateAx>
      <c:valAx>
        <c:axId val="930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4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10704.81</c:v>
                </c:pt>
                <c:pt idx="1">
                  <c:v>1494.27</c:v>
                </c:pt>
                <c:pt idx="2">
                  <c:v>502.31</c:v>
                </c:pt>
                <c:pt idx="3">
                  <c:v>410.15</c:v>
                </c:pt>
                <c:pt idx="4">
                  <c:v>888.91</c:v>
                </c:pt>
              </c:numCache>
            </c:numRef>
          </c:val>
        </c:ser>
        <c:dLbls>
          <c:showLegendKey val="0"/>
          <c:showVal val="0"/>
          <c:showCatName val="0"/>
          <c:showSerName val="0"/>
          <c:showPercent val="0"/>
          <c:showBubbleSize val="0"/>
        </c:dLbls>
        <c:gapWidth val="150"/>
        <c:axId val="106253312"/>
        <c:axId val="1064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06253312"/>
        <c:axId val="106419328"/>
      </c:lineChart>
      <c:dateAx>
        <c:axId val="106253312"/>
        <c:scaling>
          <c:orientation val="minMax"/>
        </c:scaling>
        <c:delete val="1"/>
        <c:axPos val="b"/>
        <c:numFmt formatCode="ge" sourceLinked="1"/>
        <c:majorTickMark val="none"/>
        <c:minorTickMark val="none"/>
        <c:tickLblPos val="none"/>
        <c:crossAx val="106419328"/>
        <c:crosses val="autoZero"/>
        <c:auto val="1"/>
        <c:lblOffset val="100"/>
        <c:baseTimeUnit val="years"/>
      </c:dateAx>
      <c:valAx>
        <c:axId val="1064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7" zoomScale="75" zoomScaleNormal="75" workbookViewId="0">
      <selection activeCell="CA16" sqref="CA1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楢葉町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123</v>
      </c>
      <c r="AE8" s="49"/>
      <c r="AF8" s="49"/>
      <c r="AG8" s="49"/>
      <c r="AH8" s="49"/>
      <c r="AI8" s="49"/>
      <c r="AJ8" s="49"/>
      <c r="AK8" s="4"/>
      <c r="AL8" s="50">
        <f>データ!S6</f>
        <v>7285</v>
      </c>
      <c r="AM8" s="50"/>
      <c r="AN8" s="50"/>
      <c r="AO8" s="50"/>
      <c r="AP8" s="50"/>
      <c r="AQ8" s="50"/>
      <c r="AR8" s="50"/>
      <c r="AS8" s="50"/>
      <c r="AT8" s="45">
        <f>データ!T6</f>
        <v>103.64</v>
      </c>
      <c r="AU8" s="45"/>
      <c r="AV8" s="45"/>
      <c r="AW8" s="45"/>
      <c r="AX8" s="45"/>
      <c r="AY8" s="45"/>
      <c r="AZ8" s="45"/>
      <c r="BA8" s="45"/>
      <c r="BB8" s="45">
        <f>データ!U6</f>
        <v>70.290000000000006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77.569999999999993</v>
      </c>
      <c r="Q10" s="45"/>
      <c r="R10" s="45"/>
      <c r="S10" s="45"/>
      <c r="T10" s="45"/>
      <c r="U10" s="45"/>
      <c r="V10" s="45"/>
      <c r="W10" s="45">
        <f>データ!Q6</f>
        <v>72.680000000000007</v>
      </c>
      <c r="X10" s="45"/>
      <c r="Y10" s="45"/>
      <c r="Z10" s="45"/>
      <c r="AA10" s="45"/>
      <c r="AB10" s="45"/>
      <c r="AC10" s="45"/>
      <c r="AD10" s="50">
        <f>データ!R6</f>
        <v>2592</v>
      </c>
      <c r="AE10" s="50"/>
      <c r="AF10" s="50"/>
      <c r="AG10" s="50"/>
      <c r="AH10" s="50"/>
      <c r="AI10" s="50"/>
      <c r="AJ10" s="50"/>
      <c r="AK10" s="2"/>
      <c r="AL10" s="50">
        <f>データ!V6</f>
        <v>6253</v>
      </c>
      <c r="AM10" s="50"/>
      <c r="AN10" s="50"/>
      <c r="AO10" s="50"/>
      <c r="AP10" s="50"/>
      <c r="AQ10" s="50"/>
      <c r="AR10" s="50"/>
      <c r="AS10" s="50"/>
      <c r="AT10" s="45">
        <f>データ!W6</f>
        <v>3.86</v>
      </c>
      <c r="AU10" s="45"/>
      <c r="AV10" s="45"/>
      <c r="AW10" s="45"/>
      <c r="AX10" s="45"/>
      <c r="AY10" s="45"/>
      <c r="AZ10" s="45"/>
      <c r="BA10" s="45"/>
      <c r="BB10" s="45">
        <f>データ!X6</f>
        <v>1619.95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75426</v>
      </c>
      <c r="D6" s="33">
        <f t="shared" si="3"/>
        <v>47</v>
      </c>
      <c r="E6" s="33">
        <f t="shared" si="3"/>
        <v>17</v>
      </c>
      <c r="F6" s="33">
        <f t="shared" si="3"/>
        <v>4</v>
      </c>
      <c r="G6" s="33">
        <f t="shared" si="3"/>
        <v>0</v>
      </c>
      <c r="H6" s="33" t="str">
        <f t="shared" si="3"/>
        <v>福島県　楢葉町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77.569999999999993</v>
      </c>
      <c r="Q6" s="34">
        <f t="shared" si="3"/>
        <v>72.680000000000007</v>
      </c>
      <c r="R6" s="34">
        <f t="shared" si="3"/>
        <v>2592</v>
      </c>
      <c r="S6" s="34">
        <f t="shared" si="3"/>
        <v>7285</v>
      </c>
      <c r="T6" s="34">
        <f t="shared" si="3"/>
        <v>103.64</v>
      </c>
      <c r="U6" s="34">
        <f t="shared" si="3"/>
        <v>70.290000000000006</v>
      </c>
      <c r="V6" s="34">
        <f t="shared" si="3"/>
        <v>6253</v>
      </c>
      <c r="W6" s="34">
        <f t="shared" si="3"/>
        <v>3.86</v>
      </c>
      <c r="X6" s="34">
        <f t="shared" si="3"/>
        <v>1619.95</v>
      </c>
      <c r="Y6" s="35">
        <f>IF(Y7="",NA(),Y7)</f>
        <v>156.12</v>
      </c>
      <c r="Z6" s="35">
        <f t="shared" ref="Z6:AH6" si="4">IF(Z7="",NA(),Z7)</f>
        <v>100.45</v>
      </c>
      <c r="AA6" s="35">
        <f t="shared" si="4"/>
        <v>104.25</v>
      </c>
      <c r="AB6" s="35">
        <f t="shared" si="4"/>
        <v>129.30000000000001</v>
      </c>
      <c r="AC6" s="35">
        <f t="shared" si="4"/>
        <v>94.37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1.1200000000000001</v>
      </c>
      <c r="BR6" s="35">
        <f t="shared" ref="BR6:BZ6" si="8">IF(BR7="",NA(),BR7)</f>
        <v>11.43</v>
      </c>
      <c r="BS6" s="35">
        <f t="shared" si="8"/>
        <v>33.57</v>
      </c>
      <c r="BT6" s="35">
        <f t="shared" si="8"/>
        <v>32.18</v>
      </c>
      <c r="BU6" s="35">
        <f t="shared" si="8"/>
        <v>14.92</v>
      </c>
      <c r="BV6" s="35">
        <f t="shared" si="8"/>
        <v>62.83</v>
      </c>
      <c r="BW6" s="35">
        <f t="shared" si="8"/>
        <v>64.63</v>
      </c>
      <c r="BX6" s="35">
        <f t="shared" si="8"/>
        <v>66.56</v>
      </c>
      <c r="BY6" s="35">
        <f t="shared" si="8"/>
        <v>66.22</v>
      </c>
      <c r="BZ6" s="35">
        <f t="shared" si="8"/>
        <v>69.87</v>
      </c>
      <c r="CA6" s="34" t="str">
        <f>IF(CA7="","",IF(CA7="-","【-】","【"&amp;SUBSTITUTE(TEXT(CA7,"#,##0.00"),"-","△")&amp;"】"))</f>
        <v>【69.80】</v>
      </c>
      <c r="CB6" s="35">
        <f>IF(CB7="",NA(),CB7)</f>
        <v>10704.81</v>
      </c>
      <c r="CC6" s="35">
        <f t="shared" ref="CC6:CK6" si="9">IF(CC7="",NA(),CC7)</f>
        <v>1494.27</v>
      </c>
      <c r="CD6" s="35">
        <f t="shared" si="9"/>
        <v>502.31</v>
      </c>
      <c r="CE6" s="35">
        <f t="shared" si="9"/>
        <v>410.15</v>
      </c>
      <c r="CF6" s="35">
        <f t="shared" si="9"/>
        <v>888.91</v>
      </c>
      <c r="CG6" s="35">
        <f t="shared" si="9"/>
        <v>250.43</v>
      </c>
      <c r="CH6" s="35">
        <f t="shared" si="9"/>
        <v>245.75</v>
      </c>
      <c r="CI6" s="35">
        <f t="shared" si="9"/>
        <v>244.29</v>
      </c>
      <c r="CJ6" s="35">
        <f t="shared" si="9"/>
        <v>246.72</v>
      </c>
      <c r="CK6" s="35">
        <f t="shared" si="9"/>
        <v>234.96</v>
      </c>
      <c r="CL6" s="34" t="str">
        <f>IF(CL7="","",IF(CL7="-","【-】","【"&amp;SUBSTITUTE(TEXT(CL7,"#,##0.00"),"-","△")&amp;"】"))</f>
        <v>【232.54】</v>
      </c>
      <c r="CM6" s="34">
        <f>IF(CM7="",NA(),CM7)</f>
        <v>0</v>
      </c>
      <c r="CN6" s="34">
        <f t="shared" ref="CN6:CV6" si="10">IF(CN7="",NA(),CN7)</f>
        <v>0</v>
      </c>
      <c r="CO6" s="34">
        <f t="shared" si="10"/>
        <v>0</v>
      </c>
      <c r="CP6" s="34">
        <f t="shared" si="10"/>
        <v>0</v>
      </c>
      <c r="CQ6" s="35">
        <f t="shared" si="10"/>
        <v>20.09</v>
      </c>
      <c r="CR6" s="35">
        <f t="shared" si="10"/>
        <v>42.31</v>
      </c>
      <c r="CS6" s="35">
        <f t="shared" si="10"/>
        <v>43.65</v>
      </c>
      <c r="CT6" s="35">
        <f t="shared" si="10"/>
        <v>43.58</v>
      </c>
      <c r="CU6" s="35">
        <f t="shared" si="10"/>
        <v>41.35</v>
      </c>
      <c r="CV6" s="35">
        <f t="shared" si="10"/>
        <v>42.9</v>
      </c>
      <c r="CW6" s="34" t="str">
        <f>IF(CW7="","",IF(CW7="-","【-】","【"&amp;SUBSTITUTE(TEXT(CW7,"#,##0.00"),"-","△")&amp;"】"))</f>
        <v>【42.17】</v>
      </c>
      <c r="CX6" s="35">
        <f>IF(CX7="",NA(),CX7)</f>
        <v>80.09</v>
      </c>
      <c r="CY6" s="35">
        <f t="shared" ref="CY6:DG6" si="11">IF(CY7="",NA(),CY7)</f>
        <v>80.09</v>
      </c>
      <c r="CZ6" s="35">
        <f t="shared" si="11"/>
        <v>80.09</v>
      </c>
      <c r="DA6" s="35">
        <f t="shared" si="11"/>
        <v>80.09</v>
      </c>
      <c r="DB6" s="35">
        <f t="shared" si="11"/>
        <v>80.09</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75426</v>
      </c>
      <c r="D7" s="37">
        <v>47</v>
      </c>
      <c r="E7" s="37">
        <v>17</v>
      </c>
      <c r="F7" s="37">
        <v>4</v>
      </c>
      <c r="G7" s="37">
        <v>0</v>
      </c>
      <c r="H7" s="37" t="s">
        <v>110</v>
      </c>
      <c r="I7" s="37" t="s">
        <v>111</v>
      </c>
      <c r="J7" s="37" t="s">
        <v>112</v>
      </c>
      <c r="K7" s="37" t="s">
        <v>113</v>
      </c>
      <c r="L7" s="37" t="s">
        <v>114</v>
      </c>
      <c r="M7" s="37"/>
      <c r="N7" s="38" t="s">
        <v>115</v>
      </c>
      <c r="O7" s="38" t="s">
        <v>116</v>
      </c>
      <c r="P7" s="38">
        <v>77.569999999999993</v>
      </c>
      <c r="Q7" s="38">
        <v>72.680000000000007</v>
      </c>
      <c r="R7" s="38">
        <v>2592</v>
      </c>
      <c r="S7" s="38">
        <v>7285</v>
      </c>
      <c r="T7" s="38">
        <v>103.64</v>
      </c>
      <c r="U7" s="38">
        <v>70.290000000000006</v>
      </c>
      <c r="V7" s="38">
        <v>6253</v>
      </c>
      <c r="W7" s="38">
        <v>3.86</v>
      </c>
      <c r="X7" s="38">
        <v>1619.95</v>
      </c>
      <c r="Y7" s="38">
        <v>156.12</v>
      </c>
      <c r="Z7" s="38">
        <v>100.45</v>
      </c>
      <c r="AA7" s="38">
        <v>104.25</v>
      </c>
      <c r="AB7" s="38">
        <v>129.30000000000001</v>
      </c>
      <c r="AC7" s="38">
        <v>94.37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1622.51</v>
      </c>
      <c r="BL7" s="38">
        <v>1569.13</v>
      </c>
      <c r="BM7" s="38">
        <v>1436</v>
      </c>
      <c r="BN7" s="38">
        <v>1434.89</v>
      </c>
      <c r="BO7" s="38">
        <v>1298.9100000000001</v>
      </c>
      <c r="BP7" s="38">
        <v>1348.09</v>
      </c>
      <c r="BQ7" s="38">
        <v>1.1200000000000001</v>
      </c>
      <c r="BR7" s="38">
        <v>11.43</v>
      </c>
      <c r="BS7" s="38">
        <v>33.57</v>
      </c>
      <c r="BT7" s="38">
        <v>32.18</v>
      </c>
      <c r="BU7" s="38">
        <v>14.92</v>
      </c>
      <c r="BV7" s="38">
        <v>62.83</v>
      </c>
      <c r="BW7" s="38">
        <v>64.63</v>
      </c>
      <c r="BX7" s="38">
        <v>66.56</v>
      </c>
      <c r="BY7" s="38">
        <v>66.22</v>
      </c>
      <c r="BZ7" s="38">
        <v>69.87</v>
      </c>
      <c r="CA7" s="38">
        <v>69.8</v>
      </c>
      <c r="CB7" s="38">
        <v>10704.81</v>
      </c>
      <c r="CC7" s="38">
        <v>1494.27</v>
      </c>
      <c r="CD7" s="38">
        <v>502.31</v>
      </c>
      <c r="CE7" s="38">
        <v>410.15</v>
      </c>
      <c r="CF7" s="38">
        <v>888.91</v>
      </c>
      <c r="CG7" s="38">
        <v>250.43</v>
      </c>
      <c r="CH7" s="38">
        <v>245.75</v>
      </c>
      <c r="CI7" s="38">
        <v>244.29</v>
      </c>
      <c r="CJ7" s="38">
        <v>246.72</v>
      </c>
      <c r="CK7" s="38">
        <v>234.96</v>
      </c>
      <c r="CL7" s="38">
        <v>232.54</v>
      </c>
      <c r="CM7" s="38">
        <v>0</v>
      </c>
      <c r="CN7" s="38">
        <v>0</v>
      </c>
      <c r="CO7" s="38">
        <v>0</v>
      </c>
      <c r="CP7" s="38">
        <v>0</v>
      </c>
      <c r="CQ7" s="38">
        <v>20.09</v>
      </c>
      <c r="CR7" s="38">
        <v>42.31</v>
      </c>
      <c r="CS7" s="38">
        <v>43.65</v>
      </c>
      <c r="CT7" s="38">
        <v>43.58</v>
      </c>
      <c r="CU7" s="38">
        <v>41.35</v>
      </c>
      <c r="CV7" s="38">
        <v>42.9</v>
      </c>
      <c r="CW7" s="38">
        <v>42.17</v>
      </c>
      <c r="CX7" s="38">
        <v>80.09</v>
      </c>
      <c r="CY7" s="38">
        <v>80.09</v>
      </c>
      <c r="CZ7" s="38">
        <v>80.09</v>
      </c>
      <c r="DA7" s="38">
        <v>80.09</v>
      </c>
      <c r="DB7" s="38">
        <v>80.09</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2018-02-01T05:50:21Z</cp:lastPrinted>
  <dcterms:created xsi:type="dcterms:W3CDTF">2017-12-25T02:17:23Z</dcterms:created>
  <dcterms:modified xsi:type="dcterms:W3CDTF">2018-02-26T08:06:56Z</dcterms:modified>
  <cp:category/>
</cp:coreProperties>
</file>