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P8" i="4"/>
  <c r="B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<sst xmlns="http://schemas.openxmlformats.org/spreadsheetml/2006/main" count="257" uniqueCount="123">
  <si>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</si>
  <si>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</si>
  <si>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</si>
  <si>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</si>
  <si>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</si>
  <si>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</si>
  <si>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</si>
  <si>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</si>
  <si>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</si>
  <si>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</si>
  <si>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</si>
  <si>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</si>
  <si>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</si>
  <si>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</si>
  <si>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</si>
  <si>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</si>
  <si>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</si>
  <si>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</si>
  <si>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</si>
  <si>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</si>
  <si>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</si>
  <si>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</si>
  <si>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</si>
  <si>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</si>
  <si>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</si>
  <si>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</si>
  <si>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</si>
  <si>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</si>
  <si>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</si>
  <si>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</si>
  <si>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</si>
  <si>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</si>
  <si>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</si>
  <si>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</si>
  <si>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</si>
  <si>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</si>
  <si>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</si>
  <si>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</si>
  <si>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</si>
  <si>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</si>
  <si>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</si>
  <si>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</si>
  <si>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</si>
  <si>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</si>
  <si>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</si>
  <si>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</si>
  <si>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</si>
  <si>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</si>
  <si>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</si>
  <si>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</si>
  <si>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</si>
  <si>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</si>
  <si>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</si>
  <si>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</si>
  <si>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</si>
  <si>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</si>
  <si>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</si>
  <si>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</si>
  <si>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</si>
  <si>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</si>
  <si>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</si>
  <si>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</si>
  <si>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</si>
  <si>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</si>
  <si>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</si>
  <si>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</si>
  <si>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</si>
  <si>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</si>
  <si>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</si>
  <si>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</si>
  <si>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</si>
  <si>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</si>
  <si>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</si>
  <si>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</si>
  <si>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</si>
  <si>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</si>
  <si>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</si>
  <si>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</si>
  <si>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</si>
  <si>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</si>
  <si>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</si>
  <si>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</si>
  <si>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</si>
  <si>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</si>
  <si>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</si>
  <si>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</si>
  <si>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</si>
  <si>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</si>
  <si>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</si>
  <si>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</si>
  <si>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</si>
  <si>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</si>
  <si>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</si>
  <si>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</si>
  <si>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</si>
  <si>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</si>
  <si>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</si>
  <si>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</si>
  <si>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</si>
  <si>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</si>
  <si>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</si>
  <si>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</si>
  <si>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</si>
  <si>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</si>
  <si>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</si>
  <si>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</si>
  <si>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</si>
  <si>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</si>
  <si>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三春町</t>
  </si>
  <si>
    <t>法適用</t>
  </si>
  <si>
    <t>下水道事業</t>
  </si>
  <si>
    <t>個別排水処理</t>
  </si>
  <si>
    <t>L2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</si>
  <si>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</si>
  <si>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</si>
  <si>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</si>
  <si>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</si>
  <si>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</si>
  <si>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</si>
  <si>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浄化槽の法定耐用年数は28年であるが、必要修繕箇所はブロワーに集中され、安価で修繕可能なことから減価償却率が進んでも機能に問題はない。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リツ</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</si>
  <si>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個別排水処理である当該事業は、経営状態も安定しており良好である。</t>
    <rPh sb="0" eb="1">
      <t>トウ</t>
    </rPh>
    <rPh sb="1" eb="2">
      <t>マチ</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9">
      <t>コベツハイスイショリ</t>
    </rPh>
    <rPh sb="92" eb="94">
      <t>トウガイ</t>
    </rPh>
    <rPh sb="94" eb="96">
      <t>ジギョウ</t>
    </rPh>
    <rPh sb="98" eb="100">
      <t>ケイエイ</t>
    </rPh>
    <rPh sb="100" eb="102">
      <t>ジョウタイ</t>
    </rPh>
    <rPh sb="103" eb="105">
      <t>アンテイ</t>
    </rPh>
    <rPh sb="109" eb="111">
      <t>リョウコウ</t>
    </rPh>
    <phoneticPr fontId="4"/>
  </si>
  <si>
    <t>①計上損益については、100％を切っており赤字の状態ですが、若干の改善がみられたことと、経費回収率が100を上回っているため資金不足にはならない。
②累積欠損については、短期間での改善は難しいが、悪化させないよう経営努力を行う。
③流動比率100％以上となっているので、支払能力は問題ない。
⑤経費回収も100％以上であることから料金水準は妥当といえる。
⑥汚水処理原価については全国平均と比べて低く、良好な状況にある。
⑦施設の利用率について、汚水処理量からの算出のため70％台であるが、設置した浄化槽はほぼ100％稼働している。
⑧統計上は100％であるが、事業対象区域にはみなし浄化槽が多数あるので、今後も更なる浄化槽の設置が必要である。</t>
    <rPh sb="1" eb="3">
      <t>ケイジョウ</t>
    </rPh>
    <rPh sb="3" eb="5">
      <t>ソンエキ</t>
    </rPh>
    <rPh sb="16" eb="17">
      <t>キ</t>
    </rPh>
    <rPh sb="21" eb="23">
      <t>アカジ</t>
    </rPh>
    <rPh sb="24" eb="26">
      <t>ジョウタイ</t>
    </rPh>
    <rPh sb="30" eb="32">
      <t>ジャッカン</t>
    </rPh>
    <rPh sb="33" eb="35">
      <t>カイゼン</t>
    </rPh>
    <rPh sb="44" eb="46">
      <t>ケイヒ</t>
    </rPh>
    <rPh sb="46" eb="48">
      <t>カイシュウ</t>
    </rPh>
    <rPh sb="48" eb="49">
      <t>リツ</t>
    </rPh>
    <rPh sb="54" eb="56">
      <t>ウワマワ</t>
    </rPh>
    <rPh sb="62" eb="64">
      <t>シキン</t>
    </rPh>
    <rPh sb="64" eb="66">
      <t>ブソク</t>
    </rPh>
    <rPh sb="75" eb="77">
      <t>ルイセキ</t>
    </rPh>
    <rPh sb="77" eb="79">
      <t>ケッソン</t>
    </rPh>
    <rPh sb="85" eb="88">
      <t>タンキカン</t>
    </rPh>
    <rPh sb="90" eb="92">
      <t>カイゼン</t>
    </rPh>
    <rPh sb="93" eb="94">
      <t>ムズカ</t>
    </rPh>
    <rPh sb="98" eb="100">
      <t>アッカ</t>
    </rPh>
    <rPh sb="106" eb="108">
      <t>ケイエイ</t>
    </rPh>
    <rPh sb="108" eb="110">
      <t>ドリョク</t>
    </rPh>
    <rPh sb="111" eb="112">
      <t>オコナ</t>
    </rPh>
    <rPh sb="116" eb="118">
      <t>リュウドウ</t>
    </rPh>
    <rPh sb="118" eb="120">
      <t>ヒリツ</t>
    </rPh>
    <rPh sb="124" eb="126">
      <t>イジョウ</t>
    </rPh>
    <rPh sb="135" eb="137">
      <t>シハライ</t>
    </rPh>
    <rPh sb="137" eb="139">
      <t>ノウリョク</t>
    </rPh>
    <rPh sb="140" eb="142">
      <t>モンダイ</t>
    </rPh>
    <rPh sb="147" eb="149">
      <t>ケイヒ</t>
    </rPh>
    <rPh sb="149" eb="151">
      <t>カイシュウ</t>
    </rPh>
    <rPh sb="156" eb="158">
      <t>イジョウ</t>
    </rPh>
    <rPh sb="165" eb="167">
      <t>リョウキン</t>
    </rPh>
    <rPh sb="167" eb="169">
      <t>スイジュン</t>
    </rPh>
    <rPh sb="170" eb="172">
      <t>ダトウ</t>
    </rPh>
    <rPh sb="179" eb="181">
      <t>オスイ</t>
    </rPh>
    <rPh sb="181" eb="183">
      <t>ショリ</t>
    </rPh>
    <rPh sb="183" eb="185">
      <t>ゲンカ</t>
    </rPh>
    <rPh sb="190" eb="192">
      <t>ゼンコク</t>
    </rPh>
    <rPh sb="192" eb="194">
      <t>ヘイキン</t>
    </rPh>
    <rPh sb="195" eb="196">
      <t>クラ</t>
    </rPh>
    <rPh sb="198" eb="199">
      <t>ヒク</t>
    </rPh>
    <rPh sb="201" eb="203">
      <t>リョウコウ</t>
    </rPh>
    <rPh sb="204" eb="206">
      <t>ジョウキョウ</t>
    </rPh>
    <rPh sb="212" eb="214">
      <t>シセツ</t>
    </rPh>
    <rPh sb="215" eb="218">
      <t>リヨウリツ</t>
    </rPh>
    <rPh sb="223" eb="225">
      <t>オスイ</t>
    </rPh>
    <rPh sb="225" eb="227">
      <t>ショリ</t>
    </rPh>
    <rPh sb="227" eb="228">
      <t>リョウ</t>
    </rPh>
    <rPh sb="231" eb="233">
      <t>サンシュツ</t>
    </rPh>
    <rPh sb="239" eb="240">
      <t>ダイ</t>
    </rPh>
    <rPh sb="245" eb="247">
      <t>セッチ</t>
    </rPh>
    <rPh sb="249" eb="252">
      <t>ジョウカソウ</t>
    </rPh>
    <rPh sb="259" eb="261">
      <t>カドウ</t>
    </rPh>
    <rPh sb="268" eb="271">
      <t>トウケイジョウ</t>
    </rPh>
    <rPh sb="281" eb="283">
      <t>ジギョウ</t>
    </rPh>
    <rPh sb="283" eb="285">
      <t>タイショウ</t>
    </rPh>
    <rPh sb="285" eb="287">
      <t>クイキ</t>
    </rPh>
    <rPh sb="292" eb="295">
      <t>ジョウカソウ</t>
    </rPh>
    <rPh sb="296" eb="298">
      <t>タスウ</t>
    </rPh>
    <rPh sb="303" eb="305">
      <t>コンゴ</t>
    </rPh>
    <rPh sb="306" eb="307">
      <t>サラ</t>
    </rPh>
    <rPh sb="309" eb="312">
      <t>ジョウカソウ</t>
    </rPh>
    <rPh sb="313" eb="315">
      <t>セッチ</t>
    </rPh>
    <rPh sb="316" eb="318">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</si>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</sst>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35-4F72-816E-6D9DB757BAB0}"/>
            </c:ext>
          </c:extLst>
        </c:ser>
        <c:dLbls>
          <c:showLegendKey val="0"/>
          <c:showVal val="0"/>
          <c:showCatName val="0"/>
          <c:showSerName val="0"/>
          <c:showPercent val="0"/>
          <c:showBubbleSize val="0"/>
        </c:dLbls>
        <c:gapWidth val="150"/>
        <c:axId val="49214592"/>
        <c:axId val="4921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835-4F72-816E-6D9DB757BAB0}"/>
            </c:ext>
          </c:extLst>
        </c:ser>
        <c:dLbls>
          <c:showLegendKey val="0"/>
          <c:showVal val="0"/>
          <c:showCatName val="0"/>
          <c:showSerName val="0"/>
          <c:showPercent val="0"/>
          <c:showBubbleSize val="0"/>
        </c:dLbls>
        <c:marker val="1"/>
        <c:smooth val="0"/>
        <c:axId val="49214592"/>
        <c:axId val="49216512"/>
      </c:lineChart>
      <c:dateAx>
        <c:axId val="49214592"/>
        <c:scaling>
          <c:orientation val="minMax"/>
        </c:scaling>
        <c:delete val="1"/>
        <c:axPos val="b"/>
        <c:numFmt formatCode="ge" sourceLinked="1"/>
        <c:majorTickMark val="none"/>
        <c:minorTickMark val="none"/>
        <c:tickLblPos val="none"/>
        <c:crossAx val="49216512"/>
        <c:crosses val="autoZero"/>
        <c:auto val="1"/>
        <c:lblOffset val="100"/>
        <c:baseTimeUnit val="years"/>
      </c:dateAx>
      <c:valAx>
        <c:axId val="492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58.67</c:v>
                </c:pt>
                <c:pt idx="1">
                  <c:v>76.5</c:v>
                </c:pt>
                <c:pt idx="2">
                  <c:v>74.75</c:v>
                </c:pt>
                <c:pt idx="3">
                  <c:v>77.78</c:v>
                </c:pt>
                <c:pt idx="4">
                  <c:v>76.260000000000005</c:v>
                </c:pt>
              </c:numCache>
            </c:numRef>
          </c:val>
          <c:extLst xmlns:c16r2="http://schemas.microsoft.com/office/drawing/2015/06/chart">
            <c:ext xmlns:c16="http://schemas.microsoft.com/office/drawing/2014/chart" uri="{C3380CC4-5D6E-409C-BE32-E72D297353CC}">
              <c16:uniqueId val="{00000000-B15F-4BB2-B1BF-99D5FEED7F42}"/>
            </c:ext>
          </c:extLst>
        </c:ser>
        <c:dLbls>
          <c:showLegendKey val="0"/>
          <c:showVal val="0"/>
          <c:showCatName val="0"/>
          <c:showSerName val="0"/>
          <c:showPercent val="0"/>
          <c:showBubbleSize val="0"/>
        </c:dLbls>
        <c:gapWidth val="150"/>
        <c:axId val="140798592"/>
        <c:axId val="140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52.52</c:v>
                </c:pt>
                <c:pt idx="3">
                  <c:v>54.14</c:v>
                </c:pt>
                <c:pt idx="4">
                  <c:v>132.99</c:v>
                </c:pt>
              </c:numCache>
            </c:numRef>
          </c:val>
          <c:smooth val="0"/>
          <c:extLst xmlns:c16r2="http://schemas.microsoft.com/office/drawing/2015/06/chart">
            <c:ext xmlns:c16="http://schemas.microsoft.com/office/drawing/2014/chart" uri="{C3380CC4-5D6E-409C-BE32-E72D297353CC}">
              <c16:uniqueId val="{00000001-B15F-4BB2-B1BF-99D5FEED7F42}"/>
            </c:ext>
          </c:extLst>
        </c:ser>
        <c:dLbls>
          <c:showLegendKey val="0"/>
          <c:showVal val="0"/>
          <c:showCatName val="0"/>
          <c:showSerName val="0"/>
          <c:showPercent val="0"/>
          <c:showBubbleSize val="0"/>
        </c:dLbls>
        <c:marker val="1"/>
        <c:smooth val="0"/>
        <c:axId val="140798592"/>
        <c:axId val="140953472"/>
      </c:lineChart>
      <c:dateAx>
        <c:axId val="140798592"/>
        <c:scaling>
          <c:orientation val="minMax"/>
        </c:scaling>
        <c:delete val="1"/>
        <c:axPos val="b"/>
        <c:numFmt formatCode="ge" sourceLinked="1"/>
        <c:majorTickMark val="none"/>
        <c:minorTickMark val="none"/>
        <c:tickLblPos val="none"/>
        <c:crossAx val="140953472"/>
        <c:crosses val="autoZero"/>
        <c:auto val="1"/>
        <c:lblOffset val="100"/>
        <c:baseTimeUnit val="years"/>
      </c:dateAx>
      <c:valAx>
        <c:axId val="140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A07-455E-827A-273B7CAB11A8}"/>
            </c:ext>
          </c:extLst>
        </c:ser>
        <c:dLbls>
          <c:showLegendKey val="0"/>
          <c:showVal val="0"/>
          <c:showCatName val="0"/>
          <c:showSerName val="0"/>
          <c:showPercent val="0"/>
          <c:showBubbleSize val="0"/>
        </c:dLbls>
        <c:gapWidth val="150"/>
        <c:axId val="144351616"/>
        <c:axId val="1455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84.94</c:v>
                </c:pt>
                <c:pt idx="3">
                  <c:v>84.69</c:v>
                </c:pt>
                <c:pt idx="4">
                  <c:v>82.94</c:v>
                </c:pt>
              </c:numCache>
            </c:numRef>
          </c:val>
          <c:smooth val="0"/>
          <c:extLst xmlns:c16r2="http://schemas.microsoft.com/office/drawing/2015/06/chart">
            <c:ext xmlns:c16="http://schemas.microsoft.com/office/drawing/2014/chart" uri="{C3380CC4-5D6E-409C-BE32-E72D297353CC}">
              <c16:uniqueId val="{00000001-5A07-455E-827A-273B7CAB11A8}"/>
            </c:ext>
          </c:extLst>
        </c:ser>
        <c:dLbls>
          <c:showLegendKey val="0"/>
          <c:showVal val="0"/>
          <c:showCatName val="0"/>
          <c:showSerName val="0"/>
          <c:showPercent val="0"/>
          <c:showBubbleSize val="0"/>
        </c:dLbls>
        <c:marker val="1"/>
        <c:smooth val="0"/>
        <c:axId val="144351616"/>
        <c:axId val="145508608"/>
      </c:lineChart>
      <c:dateAx>
        <c:axId val="144351616"/>
        <c:scaling>
          <c:orientation val="minMax"/>
        </c:scaling>
        <c:delete val="1"/>
        <c:axPos val="b"/>
        <c:numFmt formatCode="ge" sourceLinked="1"/>
        <c:majorTickMark val="none"/>
        <c:minorTickMark val="none"/>
        <c:tickLblPos val="none"/>
        <c:crossAx val="145508608"/>
        <c:crosses val="autoZero"/>
        <c:auto val="1"/>
        <c:lblOffset val="100"/>
        <c:baseTimeUnit val="years"/>
      </c:dateAx>
      <c:valAx>
        <c:axId val="1455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86.92</c:v>
                </c:pt>
                <c:pt idx="1">
                  <c:v>82.03</c:v>
                </c:pt>
                <c:pt idx="2">
                  <c:v>79.45</c:v>
                </c:pt>
                <c:pt idx="3">
                  <c:v>83.34</c:v>
                </c:pt>
                <c:pt idx="4">
                  <c:v>81.2</c:v>
                </c:pt>
              </c:numCache>
            </c:numRef>
          </c:val>
          <c:extLst xmlns:c16r2="http://schemas.microsoft.com/office/drawing/2015/06/chart">
            <c:ext xmlns:c16="http://schemas.microsoft.com/office/drawing/2014/chart" uri="{C3380CC4-5D6E-409C-BE32-E72D297353CC}">
              <c16:uniqueId val="{00000000-3F8C-4167-8CC2-02636F5BA69F}"/>
            </c:ext>
          </c:extLst>
        </c:ser>
        <c:dLbls>
          <c:showLegendKey val="0"/>
          <c:showVal val="0"/>
          <c:showCatName val="0"/>
          <c:showSerName val="0"/>
          <c:showPercent val="0"/>
          <c:showBubbleSize val="0"/>
        </c:dLbls>
        <c:gapWidth val="150"/>
        <c:axId val="72136960"/>
        <c:axId val="721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96.73</c:v>
                </c:pt>
                <c:pt idx="1">
                  <c:v>95.22</c:v>
                </c:pt>
                <c:pt idx="2">
                  <c:v>93.93</c:v>
                </c:pt>
                <c:pt idx="3">
                  <c:v>93.17</c:v>
                </c:pt>
                <c:pt idx="4">
                  <c:v>91.08</c:v>
                </c:pt>
              </c:numCache>
            </c:numRef>
          </c:val>
          <c:smooth val="0"/>
          <c:extLst xmlns:c16r2="http://schemas.microsoft.com/office/drawing/2015/06/chart">
            <c:ext xmlns:c16="http://schemas.microsoft.com/office/drawing/2014/chart" uri="{C3380CC4-5D6E-409C-BE32-E72D297353CC}">
              <c16:uniqueId val="{00000001-3F8C-4167-8CC2-02636F5BA69F}"/>
            </c:ext>
          </c:extLst>
        </c:ser>
        <c:dLbls>
          <c:showLegendKey val="0"/>
          <c:showVal val="0"/>
          <c:showCatName val="0"/>
          <c:showSerName val="0"/>
          <c:showPercent val="0"/>
          <c:showBubbleSize val="0"/>
        </c:dLbls>
        <c:marker val="1"/>
        <c:smooth val="0"/>
        <c:axId val="72136960"/>
        <c:axId val="72140288"/>
      </c:lineChart>
      <c:dateAx>
        <c:axId val="72136960"/>
        <c:scaling>
          <c:orientation val="minMax"/>
        </c:scaling>
        <c:delete val="1"/>
        <c:axPos val="b"/>
        <c:numFmt formatCode="ge" sourceLinked="1"/>
        <c:majorTickMark val="none"/>
        <c:minorTickMark val="none"/>
        <c:tickLblPos val="none"/>
        <c:crossAx val="72140288"/>
        <c:crosses val="autoZero"/>
        <c:auto val="1"/>
        <c:lblOffset val="100"/>
        <c:baseTimeUnit val="years"/>
      </c:dateAx>
      <c:valAx>
        <c:axId val="721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32</c:v>
                </c:pt>
                <c:pt idx="1">
                  <c:v>33.869999999999997</c:v>
                </c:pt>
                <c:pt idx="2">
                  <c:v>43.83</c:v>
                </c:pt>
                <c:pt idx="3">
                  <c:v>47.09</c:v>
                </c:pt>
                <c:pt idx="4">
                  <c:v>50.35</c:v>
                </c:pt>
              </c:numCache>
            </c:numRef>
          </c:val>
          <c:extLst xmlns:c16r2="http://schemas.microsoft.com/office/drawing/2015/06/chart">
            <c:ext xmlns:c16="http://schemas.microsoft.com/office/drawing/2014/chart" uri="{C3380CC4-5D6E-409C-BE32-E72D297353CC}">
              <c16:uniqueId val="{00000000-2752-41B8-B36B-DBC51FE67314}"/>
            </c:ext>
          </c:extLst>
        </c:ser>
        <c:dLbls>
          <c:showLegendKey val="0"/>
          <c:showVal val="0"/>
          <c:showCatName val="0"/>
          <c:showSerName val="0"/>
          <c:showPercent val="0"/>
          <c:showBubbleSize val="0"/>
        </c:dLbls>
        <c:gapWidth val="150"/>
        <c:axId val="72219264"/>
        <c:axId val="72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20.309999999999999</c:v>
                </c:pt>
                <c:pt idx="1">
                  <c:v>18.399999999999999</c:v>
                </c:pt>
                <c:pt idx="2">
                  <c:v>40.35</c:v>
                </c:pt>
                <c:pt idx="3">
                  <c:v>38.32</c:v>
                </c:pt>
                <c:pt idx="4">
                  <c:v>40.67</c:v>
                </c:pt>
              </c:numCache>
            </c:numRef>
          </c:val>
          <c:smooth val="0"/>
          <c:extLst xmlns:c16r2="http://schemas.microsoft.com/office/drawing/2015/06/chart">
            <c:ext xmlns:c16="http://schemas.microsoft.com/office/drawing/2014/chart" uri="{C3380CC4-5D6E-409C-BE32-E72D297353CC}">
              <c16:uniqueId val="{00000001-2752-41B8-B36B-DBC51FE67314}"/>
            </c:ext>
          </c:extLst>
        </c:ser>
        <c:dLbls>
          <c:showLegendKey val="0"/>
          <c:showVal val="0"/>
          <c:showCatName val="0"/>
          <c:showSerName val="0"/>
          <c:showPercent val="0"/>
          <c:showBubbleSize val="0"/>
        </c:dLbls>
        <c:marker val="1"/>
        <c:smooth val="0"/>
        <c:axId val="72219264"/>
        <c:axId val="72292224"/>
      </c:lineChart>
      <c:dateAx>
        <c:axId val="72219264"/>
        <c:scaling>
          <c:orientation val="minMax"/>
        </c:scaling>
        <c:delete val="1"/>
        <c:axPos val="b"/>
        <c:numFmt formatCode="ge" sourceLinked="1"/>
        <c:majorTickMark val="none"/>
        <c:minorTickMark val="none"/>
        <c:tickLblPos val="none"/>
        <c:crossAx val="72292224"/>
        <c:crosses val="autoZero"/>
        <c:auto val="1"/>
        <c:lblOffset val="100"/>
        <c:baseTimeUnit val="years"/>
      </c:dateAx>
      <c:valAx>
        <c:axId val="72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6F-4C96-A64B-9EB68B350A3B}"/>
            </c:ext>
          </c:extLst>
        </c:ser>
        <c:dLbls>
          <c:showLegendKey val="0"/>
          <c:showVal val="0"/>
          <c:showCatName val="0"/>
          <c:showSerName val="0"/>
          <c:showPercent val="0"/>
          <c:showBubbleSize val="0"/>
        </c:dLbls>
        <c:gapWidth val="150"/>
        <c:axId val="75316608"/>
        <c:axId val="753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86F-4C96-A64B-9EB68B350A3B}"/>
            </c:ext>
          </c:extLst>
        </c:ser>
        <c:dLbls>
          <c:showLegendKey val="0"/>
          <c:showVal val="0"/>
          <c:showCatName val="0"/>
          <c:showSerName val="0"/>
          <c:showPercent val="0"/>
          <c:showBubbleSize val="0"/>
        </c:dLbls>
        <c:marker val="1"/>
        <c:smooth val="0"/>
        <c:axId val="75316608"/>
        <c:axId val="75335936"/>
      </c:lineChart>
      <c:dateAx>
        <c:axId val="75316608"/>
        <c:scaling>
          <c:orientation val="minMax"/>
        </c:scaling>
        <c:delete val="1"/>
        <c:axPos val="b"/>
        <c:numFmt formatCode="ge" sourceLinked="1"/>
        <c:majorTickMark val="none"/>
        <c:minorTickMark val="none"/>
        <c:tickLblPos val="none"/>
        <c:crossAx val="75335936"/>
        <c:crosses val="autoZero"/>
        <c:auto val="1"/>
        <c:lblOffset val="100"/>
        <c:baseTimeUnit val="years"/>
      </c:dateAx>
      <c:valAx>
        <c:axId val="753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438.27</c:v>
                </c:pt>
                <c:pt idx="1">
                  <c:v>429.03</c:v>
                </c:pt>
                <c:pt idx="2">
                  <c:v>371.87</c:v>
                </c:pt>
                <c:pt idx="3">
                  <c:v>411.13</c:v>
                </c:pt>
                <c:pt idx="4">
                  <c:v>442.61</c:v>
                </c:pt>
              </c:numCache>
            </c:numRef>
          </c:val>
          <c:extLst xmlns:c16r2="http://schemas.microsoft.com/office/drawing/2015/06/chart">
            <c:ext xmlns:c16="http://schemas.microsoft.com/office/drawing/2014/chart" uri="{C3380CC4-5D6E-409C-BE32-E72D297353CC}">
              <c16:uniqueId val="{00000000-6BA6-40A7-8F39-67E81C80F3DD}"/>
            </c:ext>
          </c:extLst>
        </c:ser>
        <c:dLbls>
          <c:showLegendKey val="0"/>
          <c:showVal val="0"/>
          <c:showCatName val="0"/>
          <c:showSerName val="0"/>
          <c:showPercent val="0"/>
          <c:showBubbleSize val="0"/>
        </c:dLbls>
        <c:gapWidth val="150"/>
        <c:axId val="75470336"/>
        <c:axId val="754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274.44</c:v>
                </c:pt>
                <c:pt idx="1">
                  <c:v>189</c:v>
                </c:pt>
                <c:pt idx="2">
                  <c:v>244.76</c:v>
                </c:pt>
                <c:pt idx="3">
                  <c:v>244.23</c:v>
                </c:pt>
                <c:pt idx="4">
                  <c:v>213.24</c:v>
                </c:pt>
              </c:numCache>
            </c:numRef>
          </c:val>
          <c:smooth val="0"/>
          <c:extLst xmlns:c16r2="http://schemas.microsoft.com/office/drawing/2015/06/chart">
            <c:ext xmlns:c16="http://schemas.microsoft.com/office/drawing/2014/chart" uri="{C3380CC4-5D6E-409C-BE32-E72D297353CC}">
              <c16:uniqueId val="{00000001-6BA6-40A7-8F39-67E81C80F3DD}"/>
            </c:ext>
          </c:extLst>
        </c:ser>
        <c:dLbls>
          <c:showLegendKey val="0"/>
          <c:showVal val="0"/>
          <c:showCatName val="0"/>
          <c:showSerName val="0"/>
          <c:showPercent val="0"/>
          <c:showBubbleSize val="0"/>
        </c:dLbls>
        <c:marker val="1"/>
        <c:smooth val="0"/>
        <c:axId val="75470336"/>
        <c:axId val="75472256"/>
      </c:lineChart>
      <c:dateAx>
        <c:axId val="75470336"/>
        <c:scaling>
          <c:orientation val="minMax"/>
        </c:scaling>
        <c:delete val="1"/>
        <c:axPos val="b"/>
        <c:numFmt formatCode="ge" sourceLinked="1"/>
        <c:majorTickMark val="none"/>
        <c:minorTickMark val="none"/>
        <c:tickLblPos val="none"/>
        <c:crossAx val="75472256"/>
        <c:crosses val="autoZero"/>
        <c:auto val="1"/>
        <c:lblOffset val="100"/>
        <c:baseTimeUnit val="years"/>
      </c:dateAx>
      <c:valAx>
        <c:axId val="754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2758.47</c:v>
                </c:pt>
                <c:pt idx="1">
                  <c:v>1215.55</c:v>
                </c:pt>
                <c:pt idx="2">
                  <c:v>298.41000000000003</c:v>
                </c:pt>
                <c:pt idx="3">
                  <c:v>273.45999999999998</c:v>
                </c:pt>
                <c:pt idx="4">
                  <c:v>376.54</c:v>
                </c:pt>
              </c:numCache>
            </c:numRef>
          </c:val>
          <c:extLst xmlns:c16r2="http://schemas.microsoft.com/office/drawing/2015/06/chart">
            <c:ext xmlns:c16="http://schemas.microsoft.com/office/drawing/2014/chart" uri="{C3380CC4-5D6E-409C-BE32-E72D297353CC}">
              <c16:uniqueId val="{00000000-3FE2-483F-8F36-AF63A8D5DAA4}"/>
            </c:ext>
          </c:extLst>
        </c:ser>
        <c:dLbls>
          <c:showLegendKey val="0"/>
          <c:showVal val="0"/>
          <c:showCatName val="0"/>
          <c:showSerName val="0"/>
          <c:showPercent val="0"/>
          <c:showBubbleSize val="0"/>
        </c:dLbls>
        <c:gapWidth val="150"/>
        <c:axId val="75490432"/>
        <c:axId val="778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327.42</c:v>
                </c:pt>
                <c:pt idx="1">
                  <c:v>295.92</c:v>
                </c:pt>
                <c:pt idx="2">
                  <c:v>418.55</c:v>
                </c:pt>
                <c:pt idx="3">
                  <c:v>381.4</c:v>
                </c:pt>
                <c:pt idx="4">
                  <c:v>380.85</c:v>
                </c:pt>
              </c:numCache>
            </c:numRef>
          </c:val>
          <c:smooth val="0"/>
          <c:extLst xmlns:c16r2="http://schemas.microsoft.com/office/drawing/2015/06/chart">
            <c:ext xmlns:c16="http://schemas.microsoft.com/office/drawing/2014/chart" uri="{C3380CC4-5D6E-409C-BE32-E72D297353CC}">
              <c16:uniqueId val="{00000001-3FE2-483F-8F36-AF63A8D5DAA4}"/>
            </c:ext>
          </c:extLst>
        </c:ser>
        <c:dLbls>
          <c:showLegendKey val="0"/>
          <c:showVal val="0"/>
          <c:showCatName val="0"/>
          <c:showSerName val="0"/>
          <c:showPercent val="0"/>
          <c:showBubbleSize val="0"/>
        </c:dLbls>
        <c:marker val="1"/>
        <c:smooth val="0"/>
        <c:axId val="75490432"/>
        <c:axId val="77828096"/>
      </c:lineChart>
      <c:dateAx>
        <c:axId val="75490432"/>
        <c:scaling>
          <c:orientation val="minMax"/>
        </c:scaling>
        <c:delete val="1"/>
        <c:axPos val="b"/>
        <c:numFmt formatCode="ge" sourceLinked="1"/>
        <c:majorTickMark val="none"/>
        <c:minorTickMark val="none"/>
        <c:tickLblPos val="none"/>
        <c:crossAx val="77828096"/>
        <c:crosses val="autoZero"/>
        <c:auto val="1"/>
        <c:lblOffset val="100"/>
        <c:baseTimeUnit val="years"/>
      </c:dateAx>
      <c:valAx>
        <c:axId val="77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207.82</c:v>
                </c:pt>
                <c:pt idx="1">
                  <c:v>181.97</c:v>
                </c:pt>
                <c:pt idx="2">
                  <c:v>176.95</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C3A-4C47-AAC9-BDBB73924452}"/>
            </c:ext>
          </c:extLst>
        </c:ser>
        <c:dLbls>
          <c:showLegendKey val="0"/>
          <c:showVal val="0"/>
          <c:showCatName val="0"/>
          <c:showSerName val="0"/>
          <c:showPercent val="0"/>
          <c:showBubbleSize val="0"/>
        </c:dLbls>
        <c:gapWidth val="150"/>
        <c:axId val="78198656"/>
        <c:axId val="782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701.33</c:v>
                </c:pt>
                <c:pt idx="3">
                  <c:v>663.76</c:v>
                </c:pt>
                <c:pt idx="4">
                  <c:v>566.35</c:v>
                </c:pt>
              </c:numCache>
            </c:numRef>
          </c:val>
          <c:smooth val="0"/>
          <c:extLst xmlns:c16r2="http://schemas.microsoft.com/office/drawing/2015/06/chart">
            <c:ext xmlns:c16="http://schemas.microsoft.com/office/drawing/2014/chart" uri="{C3380CC4-5D6E-409C-BE32-E72D297353CC}">
              <c16:uniqueId val="{00000001-AC3A-4C47-AAC9-BDBB73924452}"/>
            </c:ext>
          </c:extLst>
        </c:ser>
        <c:dLbls>
          <c:showLegendKey val="0"/>
          <c:showVal val="0"/>
          <c:showCatName val="0"/>
          <c:showSerName val="0"/>
          <c:showPercent val="0"/>
          <c:showBubbleSize val="0"/>
        </c:dLbls>
        <c:marker val="1"/>
        <c:smooth val="0"/>
        <c:axId val="78198656"/>
        <c:axId val="78200832"/>
      </c:lineChart>
      <c:dateAx>
        <c:axId val="78198656"/>
        <c:scaling>
          <c:orientation val="minMax"/>
        </c:scaling>
        <c:delete val="1"/>
        <c:axPos val="b"/>
        <c:numFmt formatCode="ge" sourceLinked="1"/>
        <c:majorTickMark val="none"/>
        <c:minorTickMark val="none"/>
        <c:tickLblPos val="none"/>
        <c:crossAx val="78200832"/>
        <c:crosses val="autoZero"/>
        <c:auto val="1"/>
        <c:lblOffset val="100"/>
        <c:baseTimeUnit val="years"/>
      </c:dateAx>
      <c:valAx>
        <c:axId val="782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85.16</c:v>
                </c:pt>
                <c:pt idx="1">
                  <c:v>84.61</c:v>
                </c:pt>
                <c:pt idx="2">
                  <c:v>74.42</c:v>
                </c:pt>
                <c:pt idx="3">
                  <c:v>112.25</c:v>
                </c:pt>
                <c:pt idx="4">
                  <c:v>108.48</c:v>
                </c:pt>
              </c:numCache>
            </c:numRef>
          </c:val>
          <c:extLst xmlns:c16r2="http://schemas.microsoft.com/office/drawing/2015/06/chart">
            <c:ext xmlns:c16="http://schemas.microsoft.com/office/drawing/2014/chart" uri="{C3380CC4-5D6E-409C-BE32-E72D297353CC}">
              <c16:uniqueId val="{00000000-524C-46ED-83AD-8A0D1F05ACA3}"/>
            </c:ext>
          </c:extLst>
        </c:ser>
        <c:dLbls>
          <c:showLegendKey val="0"/>
          <c:showVal val="0"/>
          <c:showCatName val="0"/>
          <c:showSerName val="0"/>
          <c:showPercent val="0"/>
          <c:showBubbleSize val="0"/>
        </c:dLbls>
        <c:gapWidth val="150"/>
        <c:axId val="93939968"/>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53.48</c:v>
                </c:pt>
                <c:pt idx="3">
                  <c:v>53.76</c:v>
                </c:pt>
                <c:pt idx="4">
                  <c:v>52.27</c:v>
                </c:pt>
              </c:numCache>
            </c:numRef>
          </c:val>
          <c:smooth val="0"/>
          <c:extLst xmlns:c16r2="http://schemas.microsoft.com/office/drawing/2015/06/chart">
            <c:ext xmlns:c16="http://schemas.microsoft.com/office/drawing/2014/chart" uri="{C3380CC4-5D6E-409C-BE32-E72D297353CC}">
              <c16:uniqueId val="{00000001-524C-46ED-83AD-8A0D1F05ACA3}"/>
            </c:ext>
          </c:extLst>
        </c:ser>
        <c:dLbls>
          <c:showLegendKey val="0"/>
          <c:showVal val="0"/>
          <c:showCatName val="0"/>
          <c:showSerName val="0"/>
          <c:showPercent val="0"/>
          <c:showBubbleSize val="0"/>
        </c:dLbls>
        <c:marker val="1"/>
        <c:smooth val="0"/>
        <c:axId val="93939968"/>
        <c:axId val="93954432"/>
      </c:lineChart>
      <c:dateAx>
        <c:axId val="93939968"/>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130.52000000000001</c:v>
                </c:pt>
                <c:pt idx="1">
                  <c:v>143.63999999999999</c:v>
                </c:pt>
                <c:pt idx="2">
                  <c:v>163.69</c:v>
                </c:pt>
                <c:pt idx="3">
                  <c:v>101.29</c:v>
                </c:pt>
                <c:pt idx="4">
                  <c:v>106.3</c:v>
                </c:pt>
              </c:numCache>
            </c:numRef>
          </c:val>
          <c:extLst xmlns:c16r2="http://schemas.microsoft.com/office/drawing/2015/06/chart">
            <c:ext xmlns:c16="http://schemas.microsoft.com/office/drawing/2014/chart" uri="{C3380CC4-5D6E-409C-BE32-E72D297353CC}">
              <c16:uniqueId val="{00000000-2D85-4C66-875C-3FDE0889F29B}"/>
            </c:ext>
          </c:extLst>
        </c:ser>
        <c:dLbls>
          <c:showLegendKey val="0"/>
          <c:showVal val="0"/>
          <c:showCatName val="0"/>
          <c:showSerName val="0"/>
          <c:showPercent val="0"/>
          <c:showBubbleSize val="0"/>
        </c:dLbls>
        <c:gapWidth val="150"/>
        <c:axId val="106767104"/>
        <c:axId val="1067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277.29000000000002</c:v>
                </c:pt>
                <c:pt idx="3">
                  <c:v>275.25</c:v>
                </c:pt>
                <c:pt idx="4">
                  <c:v>291.01</c:v>
                </c:pt>
              </c:numCache>
            </c:numRef>
          </c:val>
          <c:smooth val="0"/>
          <c:extLst xmlns:c16r2="http://schemas.microsoft.com/office/drawing/2015/06/chart">
            <c:ext xmlns:c16="http://schemas.microsoft.com/office/drawing/2014/chart" uri="{C3380CC4-5D6E-409C-BE32-E72D297353CC}">
              <c16:uniqueId val="{00000001-2D85-4C66-875C-3FDE0889F29B}"/>
            </c:ext>
          </c:extLst>
        </c:ser>
        <c:dLbls>
          <c:showLegendKey val="0"/>
          <c:showVal val="0"/>
          <c:showCatName val="0"/>
          <c:showSerName val="0"/>
          <c:showPercent val="0"/>
          <c:showBubbleSize val="0"/>
        </c:dLbls>
        <c:marker val="1"/>
        <c:smooth val="0"/>
        <c:axId val="106767104"/>
        <c:axId val="106769024"/>
      </c:lineChart>
      <c:dateAx>
        <c:axId val="106767104"/>
        <c:scaling>
          <c:orientation val="minMax"/>
        </c:scaling>
        <c:delete val="1"/>
        <c:axPos val="b"/>
        <c:numFmt formatCode="ge" sourceLinked="1"/>
        <c:majorTickMark val="none"/>
        <c:minorTickMark val="none"/>
        <c:tickLblPos val="none"/>
        <c:crossAx val="106769024"/>
        <c:crosses val="autoZero"/>
        <c:auto val="1"/>
        <c:lblOffset val="100"/>
        <c:baseTimeUnit val="years"/>
      </c:dateAx>
      <c:valAx>
        <c:axId val="1067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三春町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
        <v>122</v>
      </c>
      <c r="AE8" s="50"/>
      <c r="AF8" s="50"/>
      <c r="AG8" s="50"/>
      <c r="AH8" s="50"/>
      <c r="AI8" s="50"/>
      <c r="AJ8" s="50"/>
      <c r="AK8" s="4"/>
      <c r="AL8" s="51">
        <f>データ!S6</f>
        <v>17585</v>
      </c>
      <c r="AM8" s="51"/>
      <c r="AN8" s="51"/>
      <c r="AO8" s="51"/>
      <c r="AP8" s="51"/>
      <c r="AQ8" s="51"/>
      <c r="AR8" s="51"/>
      <c r="AS8" s="51"/>
      <c r="AT8" s="46">
        <f>データ!T6</f>
        <v>72.760000000000005</v>
      </c>
      <c r="AU8" s="46"/>
      <c r="AV8" s="46"/>
      <c r="AW8" s="46"/>
      <c r="AX8" s="46"/>
      <c r="AY8" s="46"/>
      <c r="AZ8" s="46"/>
      <c r="BA8" s="46"/>
      <c r="BB8" s="46">
        <f>データ!U6</f>
        <v>241.68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13.95</v>
      </c>
      <c r="J10" s="46"/>
      <c r="K10" s="46"/>
      <c r="L10" s="46"/>
      <c r="M10" s="46"/>
      <c r="N10" s="46"/>
      <c r="O10" s="46"/>
      <c r="P10" s="46">
        <f>データ!P6</f>
        <v>2.81</v>
      </c>
      <c r="Q10" s="46"/>
      <c r="R10" s="46"/>
      <c r="S10" s="46"/>
      <c r="T10" s="46"/>
      <c r="U10" s="46"/>
      <c r="V10" s="46"/>
      <c r="W10" s="46">
        <f>データ!Q6</f>
        <v>100</v>
      </c>
      <c r="X10" s="46"/>
      <c r="Y10" s="46"/>
      <c r="Z10" s="46"/>
      <c r="AA10" s="46"/>
      <c r="AB10" s="46"/>
      <c r="AC10" s="46"/>
      <c r="AD10" s="51">
        <f>データ!R6</f>
        <v>2916</v>
      </c>
      <c r="AE10" s="51"/>
      <c r="AF10" s="51"/>
      <c r="AG10" s="51"/>
      <c r="AH10" s="51"/>
      <c r="AI10" s="51"/>
      <c r="AJ10" s="51"/>
      <c r="AK10" s="2"/>
      <c r="AL10" s="51">
        <f>データ!V6</f>
        <v>494</v>
      </c>
      <c r="AM10" s="51"/>
      <c r="AN10" s="51"/>
      <c r="AO10" s="51"/>
      <c r="AP10" s="51"/>
      <c r="AQ10" s="51"/>
      <c r="AR10" s="51"/>
      <c r="AS10" s="51"/>
      <c r="AT10" s="46">
        <f>データ!W6</f>
        <v>59.91</v>
      </c>
      <c r="AU10" s="46"/>
      <c r="AV10" s="46"/>
      <c r="AW10" s="46"/>
      <c r="AX10" s="46"/>
      <c r="AY10" s="46"/>
      <c r="AZ10" s="46"/>
      <c r="BA10" s="46"/>
      <c r="BB10" s="46">
        <f>データ!X6</f>
        <v>8.25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【92.43】</v>
      </c>
      <c r="F86" s="27" t="str">
        <f>データ!AT6</f>
        <v>【175.10】</v>
      </c>
      <c r="G86" s="27" t="str">
        <f>データ!BE6</f>
        <v>【359.96】</v>
      </c>
      <c r="H86" s="27" t="str">
        <f>データ!BP6</f>
        <v>【559.52】</v>
      </c>
      <c r="I86" s="27" t="str">
        <f>データ!CA6</f>
        <v>【52.20】</v>
      </c>
      <c r="J86" s="27" t="str">
        <f>データ!CL6</f>
        <v>【295.20】</v>
      </c>
      <c r="K86" s="27" t="str">
        <f>データ!CW6</f>
        <v>【122.90】</v>
      </c>
      <c r="L86" s="27" t="str">
        <f>データ!DH6</f>
        <v>【81.31】</v>
      </c>
      <c r="M86" s="27" t="str">
        <f>データ!DS6</f>
        <v>【37.57】</v>
      </c>
      <c r="N86" s="27" t="str">
        <f>データ!ED6</f>
        <v>【-】</v>
      </c>
      <c r="O86" s="27"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75213</v>
      </c>
      <c r="D6" s="34">
        <f t="shared" si="3"/>
        <v>46</v>
      </c>
      <c r="E6" s="34">
        <f t="shared" si="3"/>
        <v>18</v>
      </c>
      <c r="F6" s="34">
        <f t="shared" si="3"/>
        <v>1</v>
      </c>
      <c r="G6" s="34">
        <f t="shared" si="3"/>
        <v>0</v>
      </c>
      <c r="H6" s="34" t="str">
        <f t="shared" si="3"/>
        <v>福島県　三春町</v>
      </c>
      <c r="I6" s="34" t="str">
        <f t="shared" si="3"/>
        <v>法適用</v>
      </c>
      <c r="J6" s="34" t="str">
        <f t="shared" si="3"/>
        <v>下水道事業</v>
      </c>
      <c r="K6" s="34" t="str">
        <f t="shared" si="3"/>
        <v>個別排水処理</v>
      </c>
      <c r="L6" s="34" t="str">
        <f t="shared" si="3"/>
        <v>L2</v>
      </c>
      <c r="M6" s="34">
        <f t="shared" si="3"/>
        <v>0</v>
      </c>
      <c r="N6" s="35" t="str">
        <f t="shared" si="3"/>
        <v>-</v>
      </c>
      <c r="O6" s="35">
        <f t="shared" si="3"/>
        <v>13.95</v>
      </c>
      <c r="P6" s="35">
        <f t="shared" si="3"/>
        <v>2.81</v>
      </c>
      <c r="Q6" s="35">
        <f t="shared" si="3"/>
        <v>100</v>
      </c>
      <c r="R6" s="35">
        <f t="shared" si="3"/>
        <v>2916</v>
      </c>
      <c r="S6" s="35">
        <f t="shared" si="3"/>
        <v>17585</v>
      </c>
      <c r="T6" s="35">
        <f t="shared" si="3"/>
        <v>72.760000000000005</v>
      </c>
      <c r="U6" s="35">
        <f t="shared" si="3"/>
        <v>241.68</v>
      </c>
      <c r="V6" s="35">
        <f t="shared" si="3"/>
        <v>494</v>
      </c>
      <c r="W6" s="35">
        <f t="shared" si="3"/>
        <v>59.91</v>
      </c>
      <c r="X6" s="35">
        <f t="shared" si="3"/>
        <v>8.25</v>
      </c>
      <c r="Y6" s="36">
        <f>IF(Y7="",NA(),Y7)</f>
        <v>86.92</v>
      </c>
      <c r="Z6" s="36">
        <f t="shared" ref="Z6:AH6" si="4">IF(Z7="",NA(),Z7)</f>
        <v>82.03</v>
      </c>
      <c r="AA6" s="36">
        <f t="shared" si="4"/>
        <v>79.45</v>
      </c>
      <c r="AB6" s="36">
        <f t="shared" si="4"/>
        <v>83.34</v>
      </c>
      <c r="AC6" s="36">
        <f t="shared" si="4"/>
        <v>81.2</v>
      </c>
      <c r="AD6" s="36">
        <f t="shared" si="4"/>
        <v>96.73</v>
      </c>
      <c r="AE6" s="36">
        <f t="shared" si="4"/>
        <v>95.22</v>
      </c>
      <c r="AF6" s="36">
        <f t="shared" si="4"/>
        <v>93.93</v>
      </c>
      <c r="AG6" s="36">
        <f t="shared" si="4"/>
        <v>93.17</v>
      </c>
      <c r="AH6" s="36">
        <f t="shared" si="4"/>
        <v>91.08</v>
      </c>
      <c r="AI6" s="35" t="str">
        <f>IF(AI7="","",IF(AI7="-","【-】","【"&amp;SUBSTITUTE(TEXT(AI7,"#,##0.00"),"-","△")&amp;"】"))</f>
        <v>【92.43】</v>
      </c>
      <c r="AJ6" s="36">
        <f>IF(AJ7="",NA(),AJ7)</f>
        <v>438.27</v>
      </c>
      <c r="AK6" s="36">
        <f t="shared" ref="AK6:AS6" si="5">IF(AK7="",NA(),AK7)</f>
        <v>429.03</v>
      </c>
      <c r="AL6" s="36">
        <f t="shared" si="5"/>
        <v>371.87</v>
      </c>
      <c r="AM6" s="36">
        <f t="shared" si="5"/>
        <v>411.13</v>
      </c>
      <c r="AN6" s="36">
        <f t="shared" si="5"/>
        <v>442.61</v>
      </c>
      <c r="AO6" s="36">
        <f t="shared" si="5"/>
        <v>274.44</v>
      </c>
      <c r="AP6" s="36">
        <f t="shared" si="5"/>
        <v>189</v>
      </c>
      <c r="AQ6" s="36">
        <f t="shared" si="5"/>
        <v>244.76</v>
      </c>
      <c r="AR6" s="36">
        <f t="shared" si="5"/>
        <v>244.23</v>
      </c>
      <c r="AS6" s="36">
        <f t="shared" si="5"/>
        <v>213.24</v>
      </c>
      <c r="AT6" s="35" t="str">
        <f>IF(AT7="","",IF(AT7="-","【-】","【"&amp;SUBSTITUTE(TEXT(AT7,"#,##0.00"),"-","△")&amp;"】"))</f>
        <v>【175.10】</v>
      </c>
      <c r="AU6" s="36">
        <f>IF(AU7="",NA(),AU7)</f>
        <v>2758.47</v>
      </c>
      <c r="AV6" s="36">
        <f t="shared" ref="AV6:BD6" si="6">IF(AV7="",NA(),AV7)</f>
        <v>1215.55</v>
      </c>
      <c r="AW6" s="36">
        <f t="shared" si="6"/>
        <v>298.41000000000003</v>
      </c>
      <c r="AX6" s="36">
        <f t="shared" si="6"/>
        <v>273.45999999999998</v>
      </c>
      <c r="AY6" s="36">
        <f t="shared" si="6"/>
        <v>376.54</v>
      </c>
      <c r="AZ6" s="36">
        <f t="shared" si="6"/>
        <v>327.42</v>
      </c>
      <c r="BA6" s="36">
        <f t="shared" si="6"/>
        <v>295.92</v>
      </c>
      <c r="BB6" s="36">
        <f t="shared" si="6"/>
        <v>418.55</v>
      </c>
      <c r="BC6" s="36">
        <f t="shared" si="6"/>
        <v>381.4</v>
      </c>
      <c r="BD6" s="36">
        <f t="shared" si="6"/>
        <v>380.85</v>
      </c>
      <c r="BE6" s="35" t="str">
        <f>IF(BE7="","",IF(BE7="-","【-】","【"&amp;SUBSTITUTE(TEXT(BE7,"#,##0.00"),"-","△")&amp;"】"))</f>
        <v>【359.96】</v>
      </c>
      <c r="BF6" s="36">
        <f>IF(BF7="",NA(),BF7)</f>
        <v>207.82</v>
      </c>
      <c r="BG6" s="36">
        <f t="shared" ref="BG6:BO6" si="7">IF(BG7="",NA(),BG7)</f>
        <v>181.97</v>
      </c>
      <c r="BH6" s="36">
        <f t="shared" si="7"/>
        <v>176.95</v>
      </c>
      <c r="BI6" s="35">
        <f t="shared" si="7"/>
        <v>0</v>
      </c>
      <c r="BJ6" s="35">
        <f t="shared" si="7"/>
        <v>0</v>
      </c>
      <c r="BK6" s="36">
        <f t="shared" si="7"/>
        <v>862.78</v>
      </c>
      <c r="BL6" s="36">
        <f t="shared" si="7"/>
        <v>803.29</v>
      </c>
      <c r="BM6" s="36">
        <f t="shared" si="7"/>
        <v>701.33</v>
      </c>
      <c r="BN6" s="36">
        <f t="shared" si="7"/>
        <v>663.76</v>
      </c>
      <c r="BO6" s="36">
        <f t="shared" si="7"/>
        <v>566.35</v>
      </c>
      <c r="BP6" s="35" t="str">
        <f>IF(BP7="","",IF(BP7="-","【-】","【"&amp;SUBSTITUTE(TEXT(BP7,"#,##0.00"),"-","△")&amp;"】"))</f>
        <v>【559.52】</v>
      </c>
      <c r="BQ6" s="36">
        <f>IF(BQ7="",NA(),BQ7)</f>
        <v>85.16</v>
      </c>
      <c r="BR6" s="36">
        <f t="shared" ref="BR6:BZ6" si="8">IF(BR7="",NA(),BR7)</f>
        <v>84.61</v>
      </c>
      <c r="BS6" s="36">
        <f t="shared" si="8"/>
        <v>74.42</v>
      </c>
      <c r="BT6" s="36">
        <f t="shared" si="8"/>
        <v>112.25</v>
      </c>
      <c r="BU6" s="36">
        <f t="shared" si="8"/>
        <v>108.48</v>
      </c>
      <c r="BV6" s="36">
        <f t="shared" si="8"/>
        <v>54.55</v>
      </c>
      <c r="BW6" s="36">
        <f t="shared" si="8"/>
        <v>56.63</v>
      </c>
      <c r="BX6" s="36">
        <f t="shared" si="8"/>
        <v>53.48</v>
      </c>
      <c r="BY6" s="36">
        <f t="shared" si="8"/>
        <v>53.76</v>
      </c>
      <c r="BZ6" s="36">
        <f t="shared" si="8"/>
        <v>52.27</v>
      </c>
      <c r="CA6" s="35" t="str">
        <f>IF(CA7="","",IF(CA7="-","【-】","【"&amp;SUBSTITUTE(TEXT(CA7,"#,##0.00"),"-","△")&amp;"】"))</f>
        <v>【52.20】</v>
      </c>
      <c r="CB6" s="36">
        <f>IF(CB7="",NA(),CB7)</f>
        <v>130.52000000000001</v>
      </c>
      <c r="CC6" s="36">
        <f t="shared" ref="CC6:CK6" si="9">IF(CC7="",NA(),CC7)</f>
        <v>143.63999999999999</v>
      </c>
      <c r="CD6" s="36">
        <f t="shared" si="9"/>
        <v>163.69</v>
      </c>
      <c r="CE6" s="36">
        <f t="shared" si="9"/>
        <v>101.29</v>
      </c>
      <c r="CF6" s="36">
        <f t="shared" si="9"/>
        <v>106.3</v>
      </c>
      <c r="CG6" s="36">
        <f t="shared" si="9"/>
        <v>275.64999999999998</v>
      </c>
      <c r="CH6" s="36">
        <f t="shared" si="9"/>
        <v>272.66000000000003</v>
      </c>
      <c r="CI6" s="36">
        <f t="shared" si="9"/>
        <v>277.29000000000002</v>
      </c>
      <c r="CJ6" s="36">
        <f t="shared" si="9"/>
        <v>275.25</v>
      </c>
      <c r="CK6" s="36">
        <f t="shared" si="9"/>
        <v>291.01</v>
      </c>
      <c r="CL6" s="35" t="str">
        <f>IF(CL7="","",IF(CL7="-","【-】","【"&amp;SUBSTITUTE(TEXT(CL7,"#,##0.00"),"-","△")&amp;"】"))</f>
        <v>【295.20】</v>
      </c>
      <c r="CM6" s="36">
        <f>IF(CM7="",NA(),CM7)</f>
        <v>58.67</v>
      </c>
      <c r="CN6" s="36">
        <f t="shared" ref="CN6:CV6" si="10">IF(CN7="",NA(),CN7)</f>
        <v>76.5</v>
      </c>
      <c r="CO6" s="36">
        <f t="shared" si="10"/>
        <v>74.75</v>
      </c>
      <c r="CP6" s="36">
        <f t="shared" si="10"/>
        <v>77.78</v>
      </c>
      <c r="CQ6" s="36">
        <f t="shared" si="10"/>
        <v>76.260000000000005</v>
      </c>
      <c r="CR6" s="36">
        <f t="shared" si="10"/>
        <v>58.58</v>
      </c>
      <c r="CS6" s="36">
        <f t="shared" si="10"/>
        <v>58.82</v>
      </c>
      <c r="CT6" s="36">
        <f t="shared" si="10"/>
        <v>52.52</v>
      </c>
      <c r="CU6" s="36">
        <f t="shared" si="10"/>
        <v>54.14</v>
      </c>
      <c r="CV6" s="36">
        <f t="shared" si="10"/>
        <v>132.99</v>
      </c>
      <c r="CW6" s="35" t="str">
        <f>IF(CW7="","",IF(CW7="-","【-】","【"&amp;SUBSTITUTE(TEXT(CW7,"#,##0.00"),"-","△")&amp;"】"))</f>
        <v>【122.90】</v>
      </c>
      <c r="CX6" s="36">
        <f>IF(CX7="",NA(),CX7)</f>
        <v>100</v>
      </c>
      <c r="CY6" s="36">
        <f t="shared" ref="CY6:DG6" si="11">IF(CY7="",NA(),CY7)</f>
        <v>100</v>
      </c>
      <c r="CZ6" s="36">
        <f t="shared" si="11"/>
        <v>100</v>
      </c>
      <c r="DA6" s="36">
        <f t="shared" si="11"/>
        <v>100</v>
      </c>
      <c r="DB6" s="36">
        <f t="shared" si="11"/>
        <v>100</v>
      </c>
      <c r="DC6" s="36">
        <f t="shared" si="11"/>
        <v>72.31</v>
      </c>
      <c r="DD6" s="36">
        <f t="shared" si="11"/>
        <v>71.760000000000005</v>
      </c>
      <c r="DE6" s="36">
        <f t="shared" si="11"/>
        <v>84.94</v>
      </c>
      <c r="DF6" s="36">
        <f t="shared" si="11"/>
        <v>84.69</v>
      </c>
      <c r="DG6" s="36">
        <f t="shared" si="11"/>
        <v>82.94</v>
      </c>
      <c r="DH6" s="35" t="str">
        <f>IF(DH7="","",IF(DH7="-","【-】","【"&amp;SUBSTITUTE(TEXT(DH7,"#,##0.00"),"-","△")&amp;"】"))</f>
        <v>【81.31】</v>
      </c>
      <c r="DI6" s="36">
        <f>IF(DI7="",NA(),DI7)</f>
        <v>32</v>
      </c>
      <c r="DJ6" s="36">
        <f t="shared" ref="DJ6:DR6" si="12">IF(DJ7="",NA(),DJ7)</f>
        <v>33.869999999999997</v>
      </c>
      <c r="DK6" s="36">
        <f t="shared" si="12"/>
        <v>43.83</v>
      </c>
      <c r="DL6" s="36">
        <f t="shared" si="12"/>
        <v>47.09</v>
      </c>
      <c r="DM6" s="36">
        <f t="shared" si="12"/>
        <v>50.35</v>
      </c>
      <c r="DN6" s="36">
        <f t="shared" si="12"/>
        <v>20.309999999999999</v>
      </c>
      <c r="DO6" s="36">
        <f t="shared" si="12"/>
        <v>18.399999999999999</v>
      </c>
      <c r="DP6" s="36">
        <f t="shared" si="12"/>
        <v>40.35</v>
      </c>
      <c r="DQ6" s="36">
        <f t="shared" si="12"/>
        <v>38.32</v>
      </c>
      <c r="DR6" s="36">
        <f t="shared" si="12"/>
        <v>40.67</v>
      </c>
      <c r="DS6" s="35" t="str">
        <f>IF(DS7="","",IF(DS7="-","【-】","【"&amp;SUBSTITUTE(TEXT(DS7,"#,##0.00"),"-","△")&amp;"】"))</f>
        <v>【37.57】</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x14ac:dyDescent="0.15">
      <c r="A7" s="29"/>
      <c r="B7" s="38">
        <v>2016</v>
      </c>
      <c r="C7" s="38">
        <v>75213</v>
      </c>
      <c r="D7" s="38">
        <v>46</v>
      </c>
      <c r="E7" s="38">
        <v>18</v>
      </c>
      <c r="F7" s="38">
        <v>1</v>
      </c>
      <c r="G7" s="38">
        <v>0</v>
      </c>
      <c r="H7" s="38" t="s">
        <v>108</v>
      </c>
      <c r="I7" s="38" t="s">
        <v>109</v>
      </c>
      <c r="J7" s="38" t="s">
        <v>110</v>
      </c>
      <c r="K7" s="38" t="s">
        <v>111</v>
      </c>
      <c r="L7" s="38" t="s">
        <v>112</v>
      </c>
      <c r="M7" s="38"/>
      <c r="N7" s="39" t="s">
        <v>113</v>
      </c>
      <c r="O7" s="39">
        <v>13.95</v>
      </c>
      <c r="P7" s="39">
        <v>2.81</v>
      </c>
      <c r="Q7" s="39">
        <v>100</v>
      </c>
      <c r="R7" s="39">
        <v>2916</v>
      </c>
      <c r="S7" s="39">
        <v>17585</v>
      </c>
      <c r="T7" s="39">
        <v>72.760000000000005</v>
      </c>
      <c r="U7" s="39">
        <v>241.68</v>
      </c>
      <c r="V7" s="39">
        <v>494</v>
      </c>
      <c r="W7" s="39">
        <v>59.91</v>
      </c>
      <c r="X7" s="39">
        <v>8.25</v>
      </c>
      <c r="Y7" s="39">
        <v>86.92</v>
      </c>
      <c r="Z7" s="39">
        <v>82.03</v>
      </c>
      <c r="AA7" s="39">
        <v>79.45</v>
      </c>
      <c r="AB7" s="39">
        <v>83.34</v>
      </c>
      <c r="AC7" s="39">
        <v>81.2</v>
      </c>
      <c r="AD7" s="39">
        <v>96.73</v>
      </c>
      <c r="AE7" s="39">
        <v>95.22</v>
      </c>
      <c r="AF7" s="39">
        <v>93.93</v>
      </c>
      <c r="AG7" s="39">
        <v>93.17</v>
      </c>
      <c r="AH7" s="39">
        <v>91.08</v>
      </c>
      <c r="AI7" s="39">
        <v>92.43</v>
      </c>
      <c r="AJ7" s="39">
        <v>438.27</v>
      </c>
      <c r="AK7" s="39">
        <v>429.03</v>
      </c>
      <c r="AL7" s="39">
        <v>371.87</v>
      </c>
      <c r="AM7" s="39">
        <v>411.13</v>
      </c>
      <c r="AN7" s="39">
        <v>442.61</v>
      </c>
      <c r="AO7" s="39">
        <v>274.44</v>
      </c>
      <c r="AP7" s="39">
        <v>189</v>
      </c>
      <c r="AQ7" s="39">
        <v>244.76</v>
      </c>
      <c r="AR7" s="39">
        <v>244.23</v>
      </c>
      <c r="AS7" s="39">
        <v>213.24</v>
      </c>
      <c r="AT7" s="39">
        <v>175.1</v>
      </c>
      <c r="AU7" s="39">
        <v>2758.47</v>
      </c>
      <c r="AV7" s="39">
        <v>1215.55</v>
      </c>
      <c r="AW7" s="39">
        <v>298.41000000000003</v>
      </c>
      <c r="AX7" s="39">
        <v>273.45999999999998</v>
      </c>
      <c r="AY7" s="39">
        <v>376.54</v>
      </c>
      <c r="AZ7" s="39">
        <v>327.42</v>
      </c>
      <c r="BA7" s="39">
        <v>295.92</v>
      </c>
      <c r="BB7" s="39">
        <v>418.55</v>
      </c>
      <c r="BC7" s="39">
        <v>381.4</v>
      </c>
      <c r="BD7" s="39">
        <v>380.85</v>
      </c>
      <c r="BE7" s="39">
        <v>359.96</v>
      </c>
      <c r="BF7" s="39">
        <v>207.82</v>
      </c>
      <c r="BG7" s="39">
        <v>181.97</v>
      </c>
      <c r="BH7" s="39">
        <v>176.95</v>
      </c>
      <c r="BI7" s="39">
        <v>0</v>
      </c>
      <c r="BJ7" s="39">
        <v>0</v>
      </c>
      <c r="BK7" s="39">
        <v>862.78</v>
      </c>
      <c r="BL7" s="39">
        <v>803.29</v>
      </c>
      <c r="BM7" s="39">
        <v>701.33</v>
      </c>
      <c r="BN7" s="39">
        <v>663.76</v>
      </c>
      <c r="BO7" s="39">
        <v>566.35</v>
      </c>
      <c r="BP7" s="39">
        <v>559.52</v>
      </c>
      <c r="BQ7" s="39">
        <v>85.16</v>
      </c>
      <c r="BR7" s="39">
        <v>84.61</v>
      </c>
      <c r="BS7" s="39">
        <v>74.42</v>
      </c>
      <c r="BT7" s="39">
        <v>112.25</v>
      </c>
      <c r="BU7" s="39">
        <v>108.48</v>
      </c>
      <c r="BV7" s="39">
        <v>54.55</v>
      </c>
      <c r="BW7" s="39">
        <v>56.63</v>
      </c>
      <c r="BX7" s="39">
        <v>53.48</v>
      </c>
      <c r="BY7" s="39">
        <v>53.76</v>
      </c>
      <c r="BZ7" s="39">
        <v>52.27</v>
      </c>
      <c r="CA7" s="39">
        <v>52.2</v>
      </c>
      <c r="CB7" s="39">
        <v>130.52000000000001</v>
      </c>
      <c r="CC7" s="39">
        <v>143.63999999999999</v>
      </c>
      <c r="CD7" s="39">
        <v>163.69</v>
      </c>
      <c r="CE7" s="39">
        <v>101.29</v>
      </c>
      <c r="CF7" s="39">
        <v>106.3</v>
      </c>
      <c r="CG7" s="39">
        <v>275.64999999999998</v>
      </c>
      <c r="CH7" s="39">
        <v>272.66000000000003</v>
      </c>
      <c r="CI7" s="39">
        <v>277.29000000000002</v>
      </c>
      <c r="CJ7" s="39">
        <v>275.25</v>
      </c>
      <c r="CK7" s="39">
        <v>291.01</v>
      </c>
      <c r="CL7" s="39">
        <v>295.2</v>
      </c>
      <c r="CM7" s="39">
        <v>58.67</v>
      </c>
      <c r="CN7" s="39">
        <v>76.5</v>
      </c>
      <c r="CO7" s="39">
        <v>74.75</v>
      </c>
      <c r="CP7" s="39">
        <v>77.78</v>
      </c>
      <c r="CQ7" s="39">
        <v>76.260000000000005</v>
      </c>
      <c r="CR7" s="39">
        <v>58.58</v>
      </c>
      <c r="CS7" s="39">
        <v>58.82</v>
      </c>
      <c r="CT7" s="39">
        <v>52.52</v>
      </c>
      <c r="CU7" s="39">
        <v>54.14</v>
      </c>
      <c r="CV7" s="39">
        <v>132.99</v>
      </c>
      <c r="CW7" s="39">
        <v>122.9</v>
      </c>
      <c r="CX7" s="39">
        <v>100</v>
      </c>
      <c r="CY7" s="39">
        <v>100</v>
      </c>
      <c r="CZ7" s="39">
        <v>100</v>
      </c>
      <c r="DA7" s="39">
        <v>100</v>
      </c>
      <c r="DB7" s="39">
        <v>100</v>
      </c>
      <c r="DC7" s="39">
        <v>72.31</v>
      </c>
      <c r="DD7" s="39">
        <v>71.760000000000005</v>
      </c>
      <c r="DE7" s="39">
        <v>84.94</v>
      </c>
      <c r="DF7" s="39">
        <v>84.69</v>
      </c>
      <c r="DG7" s="39">
        <v>82.94</v>
      </c>
      <c r="DH7" s="39">
        <v>81.31</v>
      </c>
      <c r="DI7" s="39">
        <v>32</v>
      </c>
      <c r="DJ7" s="39">
        <v>33.869999999999997</v>
      </c>
      <c r="DK7" s="39">
        <v>43.83</v>
      </c>
      <c r="DL7" s="39">
        <v>47.09</v>
      </c>
      <c r="DM7" s="39">
        <v>50.35</v>
      </c>
      <c r="DN7" s="39">
        <v>20.309999999999999</v>
      </c>
      <c r="DO7" s="39">
        <v>18.399999999999999</v>
      </c>
      <c r="DP7" s="39">
        <v>40.35</v>
      </c>
      <c r="DQ7" s="39">
        <v>38.32</v>
      </c>
      <c r="DR7" s="39">
        <v>40.67</v>
      </c>
      <c r="DS7" s="39">
        <v>37.57</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2017-12-25T02:00:32Z</dcterms:created>
  <dcterms:modified xsi:type="dcterms:W3CDTF">2018-02-26T07:56:58Z</dcterms:modified>
  <cp:category/>
</cp:coreProperties>
</file>