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<sst xmlns="http://schemas.openxmlformats.org/spreadsheetml/2006/main" count="235" uniqueCount="123">
  <si>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</si>
  <si>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</si>
  <si>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</si>
  <si>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</si>
  <si>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</si>
  <si>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</si>
  <si>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</si>
  <si>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</si>
  <si>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</si>
  <si>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</si>
  <si>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</si>
  <si>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</si>
  <si>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</si>
  <si>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</si>
  <si>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</si>
  <si>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</si>
  <si>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</si>
  <si>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</si>
  <si>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</si>
  <si>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</si>
  <si>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</si>
  <si>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</si>
  <si>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</si>
  <si>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</si>
  <si>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</si>
  <si>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</si>
  <si>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</si>
  <si>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</si>
  <si>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</si>
  <si>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</si>
  <si>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</si>
  <si>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</si>
  <si>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</si>
  <si>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</si>
  <si>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</si>
  <si>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</si>
  <si>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</si>
  <si>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</si>
  <si>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</si>
  <si>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</si>
  <si>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</si>
  <si>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</si>
  <si>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</si>
  <si>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</si>
  <si>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</si>
  <si>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</si>
  <si>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</si>
  <si>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</si>
  <si>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</si>
  <si>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</si>
  <si>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</si>
  <si>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</si>
  <si>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</si>
  <si>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</si>
  <si>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</si>
  <si>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</si>
  <si>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</si>
  <si>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</si>
  <si>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</si>
  <si>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</si>
  <si>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</si>
  <si>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</si>
  <si>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</si>
  <si>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</si>
  <si>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</si>
  <si>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</si>
  <si>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</si>
  <si>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</si>
  <si>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</si>
  <si>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</si>
  <si>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</si>
  <si>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</si>
  <si>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</si>
  <si>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</si>
  <si>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</si>
  <si>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</si>
  <si>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</si>
  <si>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</si>
  <si>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</si>
  <si>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</si>
  <si>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</si>
  <si>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</si>
  <si>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</si>
  <si>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</si>
  <si>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</si>
  <si>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</si>
  <si>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</si>
  <si>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</si>
  <si>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</si>
  <si>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</si>
  <si>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</si>
  <si>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</si>
  <si>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</si>
  <si>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</si>
  <si>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</si>
  <si>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</si>
  <si>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</si>
  <si>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</si>
  <si>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</si>
  <si>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</si>
  <si>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</si>
  <si>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</si>
  <si>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</si>
  <si>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</si>
  <si>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</si>
  <si>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</si>
  <si>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</si>
  <si>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</si>
  <si>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三春町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</si>
  <si>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</si>
  <si>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</si>
  <si>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</si>
  <si>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</si>
  <si>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</si>
  <si>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</si>
  <si>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</si>
  <si>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</si>
  <si>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</si>
  <si>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</si>
  <si>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の農業集落排水事業は、供用開始が平成2年度と25年を経過しているが、法定耐用年数に定義する管渠の老朽には至っていない。しかしながらマンホール廻りの舗装の状態が悪い箇所が少なくないので、計画的に補修する必要がある。
処理場の機械設備については、修繕・更新計画を作成し、修繕費等についての交付金などを活用して更新を行っていく。</t>
    <rPh sb="0" eb="1">
      <t>トウ</t>
    </rPh>
    <rPh sb="1" eb="2">
      <t>マチ</t>
    </rPh>
    <rPh sb="3" eb="5">
      <t>ノウギョウ</t>
    </rPh>
    <rPh sb="5" eb="7">
      <t>シュウラク</t>
    </rPh>
    <rPh sb="7" eb="9">
      <t>ハイスイ</t>
    </rPh>
    <rPh sb="9" eb="11">
      <t>ジギョウ</t>
    </rPh>
    <rPh sb="13" eb="15">
      <t>キョウヨウ</t>
    </rPh>
    <rPh sb="15" eb="17">
      <t>カイシ</t>
    </rPh>
    <rPh sb="18" eb="20">
      <t>ヘイセイ</t>
    </rPh>
    <rPh sb="21" eb="23">
      <t>ネンド</t>
    </rPh>
    <rPh sb="26" eb="27">
      <t>ネン</t>
    </rPh>
    <rPh sb="28" eb="30">
      <t>ケイカ</t>
    </rPh>
    <rPh sb="36" eb="38">
      <t>ホウテイ</t>
    </rPh>
    <rPh sb="38" eb="40">
      <t>タイヨウ</t>
    </rPh>
    <rPh sb="40" eb="42">
      <t>ネンスウ</t>
    </rPh>
    <rPh sb="43" eb="45">
      <t>テイギ</t>
    </rPh>
    <rPh sb="47" eb="49">
      <t>カンキョ</t>
    </rPh>
    <rPh sb="50" eb="52">
      <t>ロウキュウ</t>
    </rPh>
    <rPh sb="54" eb="55">
      <t>イタ</t>
    </rPh>
    <rPh sb="72" eb="73">
      <t>マワ</t>
    </rPh>
    <rPh sb="75" eb="77">
      <t>ホソウ</t>
    </rPh>
    <rPh sb="78" eb="80">
      <t>ジョウタイ</t>
    </rPh>
    <rPh sb="81" eb="82">
      <t>ワル</t>
    </rPh>
    <rPh sb="83" eb="85">
      <t>カショ</t>
    </rPh>
    <rPh sb="86" eb="87">
      <t>スク</t>
    </rPh>
    <rPh sb="94" eb="97">
      <t>ケイカクテキ</t>
    </rPh>
    <rPh sb="98" eb="100">
      <t>ホシュウ</t>
    </rPh>
    <rPh sb="102" eb="104">
      <t>ヒツヨウ</t>
    </rPh>
    <rPh sb="109" eb="112">
      <t>ショリジョウ</t>
    </rPh>
    <rPh sb="113" eb="115">
      <t>キカイ</t>
    </rPh>
    <rPh sb="115" eb="117">
      <t>セツビ</t>
    </rPh>
    <rPh sb="123" eb="125">
      <t>シュウゼン</t>
    </rPh>
    <rPh sb="126" eb="128">
      <t>コウシン</t>
    </rPh>
    <rPh sb="128" eb="130">
      <t>ケイカク</t>
    </rPh>
    <rPh sb="131" eb="133">
      <t>サクセイ</t>
    </rPh>
    <rPh sb="135" eb="138">
      <t>シュウゼンヒ</t>
    </rPh>
    <rPh sb="138" eb="139">
      <t>トウ</t>
    </rPh>
    <rPh sb="144" eb="147">
      <t>コウフキン</t>
    </rPh>
    <rPh sb="150" eb="152">
      <t>カツヨウ</t>
    </rPh>
    <rPh sb="154" eb="156">
      <t>コウシン</t>
    </rPh>
    <rPh sb="157" eb="158">
      <t>オコナ</t>
    </rPh>
    <phoneticPr fontId="4"/>
  </si>
  <si>
    <t>農業集落排水事業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済性を発揮し、最小の経費で最良のサービス提供することを目標にして事業に取り組む。</t>
    <rPh sb="0" eb="2">
      <t>ノウギョウ</t>
    </rPh>
    <rPh sb="2" eb="4">
      <t>シュウラク</t>
    </rPh>
    <rPh sb="4" eb="6">
      <t>ハイスイ</t>
    </rPh>
    <rPh sb="6" eb="8">
      <t>ジギョウ</t>
    </rPh>
    <rPh sb="13" eb="15">
      <t>シュウゴウ</t>
    </rPh>
    <rPh sb="15" eb="17">
      <t>ショリ</t>
    </rPh>
    <rPh sb="17" eb="19">
      <t>ホウシキ</t>
    </rPh>
    <rPh sb="20" eb="22">
      <t>シホン</t>
    </rPh>
    <rPh sb="22" eb="23">
      <t>ヒ</t>
    </rPh>
    <rPh sb="24" eb="26">
      <t>ボウダイ</t>
    </rPh>
    <rPh sb="30" eb="33">
      <t>シヨウリョウ</t>
    </rPh>
    <rPh sb="39" eb="41">
      <t>ケンゼン</t>
    </rPh>
    <rPh sb="42" eb="44">
      <t>ケイエイ</t>
    </rPh>
    <rPh sb="45" eb="47">
      <t>コンナン</t>
    </rPh>
    <rPh sb="51" eb="53">
      <t>キンネン</t>
    </rPh>
    <rPh sb="55" eb="57">
      <t>シュウゴウ</t>
    </rPh>
    <rPh sb="57" eb="59">
      <t>ショリ</t>
    </rPh>
    <rPh sb="60" eb="61">
      <t>カ</t>
    </rPh>
    <rPh sb="64" eb="67">
      <t>ジョウカソウ</t>
    </rPh>
    <rPh sb="69" eb="71">
      <t>コベツ</t>
    </rPh>
    <rPh sb="71" eb="73">
      <t>ハイスイ</t>
    </rPh>
    <rPh sb="73" eb="75">
      <t>ショリ</t>
    </rPh>
    <rPh sb="76" eb="79">
      <t>ゲスイドウ</t>
    </rPh>
    <rPh sb="79" eb="81">
      <t>ジギョウ</t>
    </rPh>
    <rPh sb="82" eb="84">
      <t>セイビ</t>
    </rPh>
    <rPh sb="85" eb="86">
      <t>イチ</t>
    </rPh>
    <rPh sb="86" eb="89">
      <t>センタクシ</t>
    </rPh>
    <rPh sb="92" eb="93">
      <t>ミト</t>
    </rPh>
    <rPh sb="102" eb="103">
      <t>トウ</t>
    </rPh>
    <rPh sb="103" eb="104">
      <t>マチ</t>
    </rPh>
    <rPh sb="107" eb="109">
      <t>チク</t>
    </rPh>
    <rPh sb="110" eb="112">
      <t>トクセイ</t>
    </rPh>
    <rPh sb="113" eb="114">
      <t>ア</t>
    </rPh>
    <rPh sb="116" eb="120">
      <t>シュウゴウショリ</t>
    </rPh>
    <rPh sb="121" eb="123">
      <t>コベツ</t>
    </rPh>
    <rPh sb="123" eb="125">
      <t>ハイスイ</t>
    </rPh>
    <rPh sb="125" eb="127">
      <t>ショリ</t>
    </rPh>
    <rPh sb="128" eb="129">
      <t>ク</t>
    </rPh>
    <rPh sb="130" eb="131">
      <t>ア</t>
    </rPh>
    <rPh sb="134" eb="137">
      <t>ゲスイドウ</t>
    </rPh>
    <rPh sb="137" eb="139">
      <t>ジギョウ</t>
    </rPh>
    <rPh sb="140" eb="141">
      <t>オコナ</t>
    </rPh>
    <rPh sb="151" eb="157">
      <t>ノウギョウシュウラクハイスイ</t>
    </rPh>
    <rPh sb="157" eb="159">
      <t>ジギョウ</t>
    </rPh>
    <rPh sb="165" eb="167">
      <t>ケイエイ</t>
    </rPh>
    <rPh sb="167" eb="169">
      <t>センリャク</t>
    </rPh>
    <rPh sb="170" eb="172">
      <t>サクテイ</t>
    </rPh>
    <rPh sb="174" eb="177">
      <t>ジゾクテキ</t>
    </rPh>
    <rPh sb="178" eb="186">
      <t>ノウギョウシュウラクハイスイジギョウ</t>
    </rPh>
    <rPh sb="187" eb="188">
      <t>オコナ</t>
    </rPh>
    <rPh sb="195" eb="197">
      <t>ドクリツ</t>
    </rPh>
    <rPh sb="197" eb="199">
      <t>サイサン</t>
    </rPh>
    <rPh sb="200" eb="202">
      <t>ゲンソク</t>
    </rPh>
    <rPh sb="205" eb="207">
      <t>コウエイ</t>
    </rPh>
    <rPh sb="207" eb="209">
      <t>キギョウ</t>
    </rPh>
    <rPh sb="213" eb="216">
      <t>ケイザイセイ</t>
    </rPh>
    <rPh sb="217" eb="219">
      <t>ハッキ</t>
    </rPh>
    <rPh sb="221" eb="223">
      <t>サイショウ</t>
    </rPh>
    <rPh sb="224" eb="226">
      <t>ケイヒ</t>
    </rPh>
    <rPh sb="227" eb="229">
      <t>サイリョウ</t>
    </rPh>
    <rPh sb="234" eb="236">
      <t>テイキョウ</t>
    </rPh>
    <rPh sb="241" eb="243">
      <t>モクヒョウ</t>
    </rPh>
    <rPh sb="246" eb="248">
      <t>ジギョウ</t>
    </rPh>
    <rPh sb="249" eb="250">
      <t>ト</t>
    </rPh>
    <rPh sb="251" eb="252">
      <t>ク</t>
    </rPh>
    <phoneticPr fontId="4"/>
  </si>
  <si>
    <t>経費回収率を128.53％に、汚水処理原価を171.78円に修正する。
①経常収支が100％を切って赤字であり、経費回収率は100％を超えていることから、減価償却費の減少と、新規加入者による使用料の増により改善する見込みである。
②累積欠損について、単年度での利益が発生しないので早急な改善は難しい。
③流動比率は100％を切ってしまっている状況であるが、流動負債の大部分を占める償還元金については、一般会計から繰り入れることと協議済みなので問題はない。
④企業債残高対事業規模比率については、予定貸借対照表に全額一般会計で負担すると注記しているので0となる。
⑤経費回収率について、経費の中の維持管理費は確実に回収できているので、料金水準は妥当である。
⑥汚水処理原価については全国平均から見ると安価なほうであるが、なお経費削減に努める。
⑦施設の利用率については数値的には六割ほどだが、実際はこれ以上の受け入れは困難である。
⑧水洗化率は微量の上昇傾向ではあるが、一層の接続促進に努める。</t>
    <rPh sb="0" eb="2">
      <t>ケイヒ</t>
    </rPh>
    <rPh sb="2" eb="4">
      <t>カイシュウ</t>
    </rPh>
    <rPh sb="4" eb="5">
      <t>リツ</t>
    </rPh>
    <rPh sb="15" eb="17">
      <t>オスイ</t>
    </rPh>
    <rPh sb="17" eb="19">
      <t>ショリ</t>
    </rPh>
    <rPh sb="19" eb="21">
      <t>ゲンカ</t>
    </rPh>
    <rPh sb="28" eb="29">
      <t>エン</t>
    </rPh>
    <rPh sb="30" eb="32">
      <t>シュウセイ</t>
    </rPh>
    <rPh sb="37" eb="39">
      <t>ケイジョウ</t>
    </rPh>
    <rPh sb="39" eb="41">
      <t>シュウシ</t>
    </rPh>
    <rPh sb="47" eb="48">
      <t>キ</t>
    </rPh>
    <rPh sb="50" eb="52">
      <t>アカジ</t>
    </rPh>
    <rPh sb="56" eb="58">
      <t>ケイヒ</t>
    </rPh>
    <rPh sb="58" eb="60">
      <t>カイシュウ</t>
    </rPh>
    <rPh sb="60" eb="61">
      <t>リツ</t>
    </rPh>
    <rPh sb="67" eb="68">
      <t>コ</t>
    </rPh>
    <rPh sb="77" eb="79">
      <t>ゲンカ</t>
    </rPh>
    <rPh sb="79" eb="81">
      <t>ショウキャク</t>
    </rPh>
    <rPh sb="81" eb="82">
      <t>ヒ</t>
    </rPh>
    <rPh sb="83" eb="85">
      <t>ゲンショウ</t>
    </rPh>
    <rPh sb="87" eb="89">
      <t>シンキ</t>
    </rPh>
    <rPh sb="89" eb="92">
      <t>カニュウシャ</t>
    </rPh>
    <rPh sb="95" eb="98">
      <t>シヨウリョウ</t>
    </rPh>
    <rPh sb="99" eb="100">
      <t>ゾウ</t>
    </rPh>
    <rPh sb="103" eb="105">
      <t>カイゼン</t>
    </rPh>
    <rPh sb="107" eb="109">
      <t>ミコ</t>
    </rPh>
    <rPh sb="116" eb="118">
      <t>ルイセキ</t>
    </rPh>
    <rPh sb="118" eb="120">
      <t>ケッソン</t>
    </rPh>
    <rPh sb="125" eb="128">
      <t>タンネンド</t>
    </rPh>
    <rPh sb="130" eb="132">
      <t>リエキ</t>
    </rPh>
    <rPh sb="133" eb="135">
      <t>ハッセイ</t>
    </rPh>
    <rPh sb="140" eb="142">
      <t>ソウキュウ</t>
    </rPh>
    <rPh sb="143" eb="145">
      <t>カイゼン</t>
    </rPh>
    <rPh sb="146" eb="147">
      <t>ムズカ</t>
    </rPh>
    <rPh sb="152" eb="154">
      <t>リュウドウ</t>
    </rPh>
    <rPh sb="154" eb="156">
      <t>ヒリツ</t>
    </rPh>
    <rPh sb="162" eb="163">
      <t>キ</t>
    </rPh>
    <rPh sb="171" eb="173">
      <t>ジョウキョウ</t>
    </rPh>
    <rPh sb="178" eb="180">
      <t>リュウドウ</t>
    </rPh>
    <rPh sb="180" eb="182">
      <t>フサイ</t>
    </rPh>
    <rPh sb="183" eb="186">
      <t>ダイブブン</t>
    </rPh>
    <rPh sb="187" eb="188">
      <t>シ</t>
    </rPh>
    <rPh sb="190" eb="192">
      <t>ショウカン</t>
    </rPh>
    <rPh sb="192" eb="194">
      <t>ガンキン</t>
    </rPh>
    <rPh sb="200" eb="202">
      <t>イッパン</t>
    </rPh>
    <rPh sb="202" eb="204">
      <t>カイケイ</t>
    </rPh>
    <rPh sb="206" eb="207">
      <t>ク</t>
    </rPh>
    <rPh sb="208" eb="209">
      <t>イ</t>
    </rPh>
    <rPh sb="214" eb="216">
      <t>キョウギ</t>
    </rPh>
    <rPh sb="216" eb="217">
      <t>スミ</t>
    </rPh>
    <rPh sb="221" eb="223">
      <t>モンダイ</t>
    </rPh>
    <rPh sb="229" eb="231">
      <t>キギョウ</t>
    </rPh>
    <rPh sb="231" eb="232">
      <t>サイ</t>
    </rPh>
    <rPh sb="232" eb="234">
      <t>ザンダカ</t>
    </rPh>
    <rPh sb="234" eb="235">
      <t>タイ</t>
    </rPh>
    <rPh sb="235" eb="237">
      <t>ジギョウ</t>
    </rPh>
    <rPh sb="237" eb="239">
      <t>キボ</t>
    </rPh>
    <rPh sb="239" eb="241">
      <t>ヒリツ</t>
    </rPh>
    <rPh sb="247" eb="249">
      <t>ヨテイ</t>
    </rPh>
    <rPh sb="249" eb="251">
      <t>タイシャク</t>
    </rPh>
    <rPh sb="251" eb="254">
      <t>タイショウヒョウ</t>
    </rPh>
    <rPh sb="255" eb="257">
      <t>ゼンガク</t>
    </rPh>
    <rPh sb="257" eb="259">
      <t>イッパン</t>
    </rPh>
    <rPh sb="259" eb="261">
      <t>カイケイ</t>
    </rPh>
    <rPh sb="262" eb="264">
      <t>フタン</t>
    </rPh>
    <rPh sb="267" eb="269">
      <t>チュウキ</t>
    </rPh>
    <rPh sb="282" eb="284">
      <t>ケイヒ</t>
    </rPh>
    <rPh sb="284" eb="286">
      <t>カイシュウ</t>
    </rPh>
    <rPh sb="286" eb="287">
      <t>リツ</t>
    </rPh>
    <rPh sb="292" eb="294">
      <t>ケイヒ</t>
    </rPh>
    <rPh sb="295" eb="296">
      <t>ナカ</t>
    </rPh>
    <rPh sb="297" eb="299">
      <t>イジ</t>
    </rPh>
    <rPh sb="299" eb="302">
      <t>カンリヒ</t>
    </rPh>
    <rPh sb="303" eb="305">
      <t>カクジツ</t>
    </rPh>
    <rPh sb="306" eb="308">
      <t>カイシュウ</t>
    </rPh>
    <rPh sb="316" eb="318">
      <t>リョウキン</t>
    </rPh>
    <rPh sb="318" eb="320">
      <t>スイジュン</t>
    </rPh>
    <rPh sb="321" eb="323">
      <t>ダトウ</t>
    </rPh>
    <rPh sb="329" eb="331">
      <t>オスイ</t>
    </rPh>
    <rPh sb="331" eb="333">
      <t>ショリ</t>
    </rPh>
    <rPh sb="333" eb="335">
      <t>ゲンカ</t>
    </rPh>
    <rPh sb="340" eb="342">
      <t>ゼンコク</t>
    </rPh>
    <rPh sb="342" eb="344">
      <t>ヘイキン</t>
    </rPh>
    <rPh sb="346" eb="347">
      <t>ミ</t>
    </rPh>
    <rPh sb="349" eb="351">
      <t>アンカ</t>
    </rPh>
    <rPh sb="361" eb="363">
      <t>ケイヒ</t>
    </rPh>
    <rPh sb="363" eb="365">
      <t>サクゲン</t>
    </rPh>
    <rPh sb="366" eb="367">
      <t>ツト</t>
    </rPh>
    <rPh sb="372" eb="374">
      <t>シセツ</t>
    </rPh>
    <rPh sb="375" eb="378">
      <t>リヨウリツ</t>
    </rPh>
    <rPh sb="383" eb="386">
      <t>スウチテキ</t>
    </rPh>
    <rPh sb="388" eb="390">
      <t>ロクワリ</t>
    </rPh>
    <rPh sb="395" eb="397">
      <t>ジッサイ</t>
    </rPh>
    <rPh sb="400" eb="402">
      <t>イジョウ</t>
    </rPh>
    <rPh sb="403" eb="404">
      <t>ウ</t>
    </rPh>
    <rPh sb="405" eb="406">
      <t>イ</t>
    </rPh>
    <rPh sb="408" eb="410">
      <t>コンナン</t>
    </rPh>
    <rPh sb="416" eb="419">
      <t>スイセンカ</t>
    </rPh>
    <rPh sb="419" eb="420">
      <t>リツ</t>
    </rPh>
    <rPh sb="421" eb="423">
      <t>ビリョウ</t>
    </rPh>
    <rPh sb="424" eb="426">
      <t>ジョウショウ</t>
    </rPh>
    <rPh sb="426" eb="428">
      <t>ケイコウ</t>
    </rPh>
    <rPh sb="434" eb="436">
      <t>イッソウ</t>
    </rPh>
    <rPh sb="437" eb="439">
      <t>セツゾク</t>
    </rPh>
    <rPh sb="439" eb="441">
      <t>ソクシン</t>
    </rPh>
    <rPh sb="442" eb="443">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</si>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</sst>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BF-4CDE-8A29-2AE71DE5AF36}"/>
            </c:ext>
          </c:extLst>
        </c:ser>
        <c:dLbls>
          <c:showLegendKey val="0"/>
          <c:showVal val="0"/>
          <c:showCatName val="0"/>
          <c:showSerName val="0"/>
          <c:showPercent val="0"/>
          <c:showBubbleSize val="0"/>
        </c:dLbls>
        <c:gapWidth val="150"/>
        <c:axId val="49220224"/>
        <c:axId val="492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B4BF-4CDE-8A29-2AE71DE5AF36}"/>
            </c:ext>
          </c:extLst>
        </c:ser>
        <c:dLbls>
          <c:showLegendKey val="0"/>
          <c:showVal val="0"/>
          <c:showCatName val="0"/>
          <c:showSerName val="0"/>
          <c:showPercent val="0"/>
          <c:showBubbleSize val="0"/>
        </c:dLbls>
        <c:marker val="1"/>
        <c:smooth val="0"/>
        <c:axId val="49220224"/>
        <c:axId val="49263360"/>
      </c:lineChart>
      <c:dateAx>
        <c:axId val="49220224"/>
        <c:scaling>
          <c:orientation val="minMax"/>
        </c:scaling>
        <c:delete val="1"/>
        <c:axPos val="b"/>
        <c:numFmt formatCode="ge" sourceLinked="1"/>
        <c:majorTickMark val="none"/>
        <c:minorTickMark val="none"/>
        <c:tickLblPos val="none"/>
        <c:crossAx val="49263360"/>
        <c:crosses val="autoZero"/>
        <c:auto val="1"/>
        <c:lblOffset val="100"/>
        <c:baseTimeUnit val="years"/>
      </c:dateAx>
      <c:valAx>
        <c:axId val="492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60.94</c:v>
                </c:pt>
                <c:pt idx="1">
                  <c:v>61.13</c:v>
                </c:pt>
                <c:pt idx="2">
                  <c:v>61.13</c:v>
                </c:pt>
                <c:pt idx="3">
                  <c:v>61.03</c:v>
                </c:pt>
                <c:pt idx="4">
                  <c:v>58.78</c:v>
                </c:pt>
              </c:numCache>
            </c:numRef>
          </c:val>
          <c:extLst xmlns:c16r2="http://schemas.microsoft.com/office/drawing/2015/06/chart">
            <c:ext xmlns:c16="http://schemas.microsoft.com/office/drawing/2014/chart" uri="{C3380CC4-5D6E-409C-BE32-E72D297353CC}">
              <c16:uniqueId val="{00000000-9F03-41F3-9907-C66954093715}"/>
            </c:ext>
          </c:extLst>
        </c:ser>
        <c:dLbls>
          <c:showLegendKey val="0"/>
          <c:showVal val="0"/>
          <c:showCatName val="0"/>
          <c:showSerName val="0"/>
          <c:showPercent val="0"/>
          <c:showBubbleSize val="0"/>
        </c:dLbls>
        <c:gapWidth val="150"/>
        <c:axId val="140954624"/>
        <c:axId val="1437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9F03-41F3-9907-C66954093715}"/>
            </c:ext>
          </c:extLst>
        </c:ser>
        <c:dLbls>
          <c:showLegendKey val="0"/>
          <c:showVal val="0"/>
          <c:showCatName val="0"/>
          <c:showSerName val="0"/>
          <c:showPercent val="0"/>
          <c:showBubbleSize val="0"/>
        </c:dLbls>
        <c:marker val="1"/>
        <c:smooth val="0"/>
        <c:axId val="140954624"/>
        <c:axId val="143713408"/>
      </c:lineChart>
      <c:dateAx>
        <c:axId val="140954624"/>
        <c:scaling>
          <c:orientation val="minMax"/>
        </c:scaling>
        <c:delete val="1"/>
        <c:axPos val="b"/>
        <c:numFmt formatCode="ge" sourceLinked="1"/>
        <c:majorTickMark val="none"/>
        <c:minorTickMark val="none"/>
        <c:tickLblPos val="none"/>
        <c:crossAx val="143713408"/>
        <c:crosses val="autoZero"/>
        <c:auto val="1"/>
        <c:lblOffset val="100"/>
        <c:baseTimeUnit val="years"/>
      </c:dateAx>
      <c:valAx>
        <c:axId val="1437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81.44</c:v>
                </c:pt>
                <c:pt idx="1">
                  <c:v>81.95</c:v>
                </c:pt>
                <c:pt idx="2">
                  <c:v>83.05</c:v>
                </c:pt>
                <c:pt idx="3">
                  <c:v>83.79</c:v>
                </c:pt>
                <c:pt idx="4">
                  <c:v>83.89</c:v>
                </c:pt>
              </c:numCache>
            </c:numRef>
          </c:val>
          <c:extLst xmlns:c16r2="http://schemas.microsoft.com/office/drawing/2015/06/chart">
            <c:ext xmlns:c16="http://schemas.microsoft.com/office/drawing/2014/chart" uri="{C3380CC4-5D6E-409C-BE32-E72D297353CC}">
              <c16:uniqueId val="{00000000-1E6A-40BB-A8D4-F5D91D787D9B}"/>
            </c:ext>
          </c:extLst>
        </c:ser>
        <c:dLbls>
          <c:showLegendKey val="0"/>
          <c:showVal val="0"/>
          <c:showCatName val="0"/>
          <c:showSerName val="0"/>
          <c:showPercent val="0"/>
          <c:showBubbleSize val="0"/>
        </c:dLbls>
        <c:gapWidth val="150"/>
        <c:axId val="145509760"/>
        <c:axId val="145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1E6A-40BB-A8D4-F5D91D787D9B}"/>
            </c:ext>
          </c:extLst>
        </c:ser>
        <c:dLbls>
          <c:showLegendKey val="0"/>
          <c:showVal val="0"/>
          <c:showCatName val="0"/>
          <c:showSerName val="0"/>
          <c:showPercent val="0"/>
          <c:showBubbleSize val="0"/>
        </c:dLbls>
        <c:marker val="1"/>
        <c:smooth val="0"/>
        <c:axId val="145509760"/>
        <c:axId val="145583488"/>
      </c:lineChart>
      <c:dateAx>
        <c:axId val="145509760"/>
        <c:scaling>
          <c:orientation val="minMax"/>
        </c:scaling>
        <c:delete val="1"/>
        <c:axPos val="b"/>
        <c:numFmt formatCode="ge" sourceLinked="1"/>
        <c:majorTickMark val="none"/>
        <c:minorTickMark val="none"/>
        <c:tickLblPos val="none"/>
        <c:crossAx val="145583488"/>
        <c:crosses val="autoZero"/>
        <c:auto val="1"/>
        <c:lblOffset val="100"/>
        <c:baseTimeUnit val="years"/>
      </c:dateAx>
      <c:valAx>
        <c:axId val="145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85.55</c:v>
                </c:pt>
                <c:pt idx="1">
                  <c:v>84.66</c:v>
                </c:pt>
                <c:pt idx="2">
                  <c:v>90.18</c:v>
                </c:pt>
                <c:pt idx="3">
                  <c:v>89.82</c:v>
                </c:pt>
                <c:pt idx="4">
                  <c:v>90.57</c:v>
                </c:pt>
              </c:numCache>
            </c:numRef>
          </c:val>
          <c:extLst xmlns:c16r2="http://schemas.microsoft.com/office/drawing/2015/06/chart">
            <c:ext xmlns:c16="http://schemas.microsoft.com/office/drawing/2014/chart" uri="{C3380CC4-5D6E-409C-BE32-E72D297353CC}">
              <c16:uniqueId val="{00000000-0BE2-4E09-985D-234692B5E371}"/>
            </c:ext>
          </c:extLst>
        </c:ser>
        <c:dLbls>
          <c:showLegendKey val="0"/>
          <c:showVal val="0"/>
          <c:showCatName val="0"/>
          <c:showSerName val="0"/>
          <c:showPercent val="0"/>
          <c:showBubbleSize val="0"/>
        </c:dLbls>
        <c:gapWidth val="150"/>
        <c:axId val="72163712"/>
        <c:axId val="721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extLst xmlns:c16r2="http://schemas.microsoft.com/office/drawing/2015/06/chart">
            <c:ext xmlns:c16="http://schemas.microsoft.com/office/drawing/2014/chart" uri="{C3380CC4-5D6E-409C-BE32-E72D297353CC}">
              <c16:uniqueId val="{00000001-0BE2-4E09-985D-234692B5E371}"/>
            </c:ext>
          </c:extLst>
        </c:ser>
        <c:dLbls>
          <c:showLegendKey val="0"/>
          <c:showVal val="0"/>
          <c:showCatName val="0"/>
          <c:showSerName val="0"/>
          <c:showPercent val="0"/>
          <c:showBubbleSize val="0"/>
        </c:dLbls>
        <c:marker val="1"/>
        <c:smooth val="0"/>
        <c:axId val="72163712"/>
        <c:axId val="72166016"/>
      </c:lineChart>
      <c:dateAx>
        <c:axId val="72163712"/>
        <c:scaling>
          <c:orientation val="minMax"/>
        </c:scaling>
        <c:delete val="1"/>
        <c:axPos val="b"/>
        <c:numFmt formatCode="ge" sourceLinked="1"/>
        <c:majorTickMark val="none"/>
        <c:minorTickMark val="none"/>
        <c:tickLblPos val="none"/>
        <c:crossAx val="72166016"/>
        <c:crosses val="autoZero"/>
        <c:auto val="1"/>
        <c:lblOffset val="100"/>
        <c:baseTimeUnit val="years"/>
      </c:dateAx>
      <c:valAx>
        <c:axId val="721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12.94</c:v>
                </c:pt>
                <c:pt idx="1">
                  <c:v>13.89</c:v>
                </c:pt>
                <c:pt idx="2">
                  <c:v>37.64</c:v>
                </c:pt>
                <c:pt idx="3">
                  <c:v>39.770000000000003</c:v>
                </c:pt>
                <c:pt idx="4">
                  <c:v>41.85</c:v>
                </c:pt>
              </c:numCache>
            </c:numRef>
          </c:val>
          <c:extLst xmlns:c16r2="http://schemas.microsoft.com/office/drawing/2015/06/chart">
            <c:ext xmlns:c16="http://schemas.microsoft.com/office/drawing/2014/chart" uri="{C3380CC4-5D6E-409C-BE32-E72D297353CC}">
              <c16:uniqueId val="{00000000-BE4C-4044-96B2-816ABEEEA033}"/>
            </c:ext>
          </c:extLst>
        </c:ser>
        <c:dLbls>
          <c:showLegendKey val="0"/>
          <c:showVal val="0"/>
          <c:showCatName val="0"/>
          <c:showSerName val="0"/>
          <c:showPercent val="0"/>
          <c:showBubbleSize val="0"/>
        </c:dLbls>
        <c:gapWidth val="150"/>
        <c:axId val="72340992"/>
        <c:axId val="753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extLst xmlns:c16r2="http://schemas.microsoft.com/office/drawing/2015/06/chart">
            <c:ext xmlns:c16="http://schemas.microsoft.com/office/drawing/2014/chart" uri="{C3380CC4-5D6E-409C-BE32-E72D297353CC}">
              <c16:uniqueId val="{00000001-BE4C-4044-96B2-816ABEEEA033}"/>
            </c:ext>
          </c:extLst>
        </c:ser>
        <c:dLbls>
          <c:showLegendKey val="0"/>
          <c:showVal val="0"/>
          <c:showCatName val="0"/>
          <c:showSerName val="0"/>
          <c:showPercent val="0"/>
          <c:showBubbleSize val="0"/>
        </c:dLbls>
        <c:marker val="1"/>
        <c:smooth val="0"/>
        <c:axId val="72340992"/>
        <c:axId val="75309056"/>
      </c:lineChart>
      <c:dateAx>
        <c:axId val="72340992"/>
        <c:scaling>
          <c:orientation val="minMax"/>
        </c:scaling>
        <c:delete val="1"/>
        <c:axPos val="b"/>
        <c:numFmt formatCode="ge" sourceLinked="1"/>
        <c:majorTickMark val="none"/>
        <c:minorTickMark val="none"/>
        <c:tickLblPos val="none"/>
        <c:crossAx val="75309056"/>
        <c:crosses val="autoZero"/>
        <c:auto val="1"/>
        <c:lblOffset val="100"/>
        <c:baseTimeUnit val="years"/>
      </c:dateAx>
      <c:valAx>
        <c:axId val="753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C1-4D84-BDDE-106F34A0FF09}"/>
            </c:ext>
          </c:extLst>
        </c:ser>
        <c:dLbls>
          <c:showLegendKey val="0"/>
          <c:showVal val="0"/>
          <c:showCatName val="0"/>
          <c:showSerName val="0"/>
          <c:showPercent val="0"/>
          <c:showBubbleSize val="0"/>
        </c:dLbls>
        <c:gapWidth val="150"/>
        <c:axId val="75339648"/>
        <c:axId val="754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C9C1-4D84-BDDE-106F34A0FF09}"/>
            </c:ext>
          </c:extLst>
        </c:ser>
        <c:dLbls>
          <c:showLegendKey val="0"/>
          <c:showVal val="0"/>
          <c:showCatName val="0"/>
          <c:showSerName val="0"/>
          <c:showPercent val="0"/>
          <c:showBubbleSize val="0"/>
        </c:dLbls>
        <c:marker val="1"/>
        <c:smooth val="0"/>
        <c:axId val="75339648"/>
        <c:axId val="75436800"/>
      </c:lineChart>
      <c:dateAx>
        <c:axId val="75339648"/>
        <c:scaling>
          <c:orientation val="minMax"/>
        </c:scaling>
        <c:delete val="1"/>
        <c:axPos val="b"/>
        <c:numFmt formatCode="ge" sourceLinked="1"/>
        <c:majorTickMark val="none"/>
        <c:minorTickMark val="none"/>
        <c:tickLblPos val="none"/>
        <c:crossAx val="75436800"/>
        <c:crosses val="autoZero"/>
        <c:auto val="1"/>
        <c:lblOffset val="100"/>
        <c:baseTimeUnit val="years"/>
      </c:dateAx>
      <c:valAx>
        <c:axId val="754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666.31</c:v>
                </c:pt>
                <c:pt idx="1">
                  <c:v>688.76</c:v>
                </c:pt>
                <c:pt idx="2">
                  <c:v>720.67</c:v>
                </c:pt>
                <c:pt idx="3">
                  <c:v>735.92</c:v>
                </c:pt>
                <c:pt idx="4">
                  <c:v>776.35</c:v>
                </c:pt>
              </c:numCache>
            </c:numRef>
          </c:val>
          <c:extLst xmlns:c16r2="http://schemas.microsoft.com/office/drawing/2015/06/chart">
            <c:ext xmlns:c16="http://schemas.microsoft.com/office/drawing/2014/chart" uri="{C3380CC4-5D6E-409C-BE32-E72D297353CC}">
              <c16:uniqueId val="{00000000-D480-4811-8587-89E6D04D6860}"/>
            </c:ext>
          </c:extLst>
        </c:ser>
        <c:dLbls>
          <c:showLegendKey val="0"/>
          <c:showVal val="0"/>
          <c:showCatName val="0"/>
          <c:showSerName val="0"/>
          <c:showPercent val="0"/>
          <c:showBubbleSize val="0"/>
        </c:dLbls>
        <c:gapWidth val="150"/>
        <c:axId val="75474816"/>
        <c:axId val="754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extLst xmlns:c16r2="http://schemas.microsoft.com/office/drawing/2015/06/chart">
            <c:ext xmlns:c16="http://schemas.microsoft.com/office/drawing/2014/chart" uri="{C3380CC4-5D6E-409C-BE32-E72D297353CC}">
              <c16:uniqueId val="{00000001-D480-4811-8587-89E6D04D6860}"/>
            </c:ext>
          </c:extLst>
        </c:ser>
        <c:dLbls>
          <c:showLegendKey val="0"/>
          <c:showVal val="0"/>
          <c:showCatName val="0"/>
          <c:showSerName val="0"/>
          <c:showPercent val="0"/>
          <c:showBubbleSize val="0"/>
        </c:dLbls>
        <c:marker val="1"/>
        <c:smooth val="0"/>
        <c:axId val="75474816"/>
        <c:axId val="75482240"/>
      </c:lineChart>
      <c:dateAx>
        <c:axId val="75474816"/>
        <c:scaling>
          <c:orientation val="minMax"/>
        </c:scaling>
        <c:delete val="1"/>
        <c:axPos val="b"/>
        <c:numFmt formatCode="ge" sourceLinked="1"/>
        <c:majorTickMark val="none"/>
        <c:minorTickMark val="none"/>
        <c:tickLblPos val="none"/>
        <c:crossAx val="75482240"/>
        <c:crosses val="autoZero"/>
        <c:auto val="1"/>
        <c:lblOffset val="100"/>
        <c:baseTimeUnit val="years"/>
      </c:dateAx>
      <c:valAx>
        <c:axId val="754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910.06</c:v>
                </c:pt>
                <c:pt idx="1">
                  <c:v>1979.01</c:v>
                </c:pt>
                <c:pt idx="2">
                  <c:v>67.56</c:v>
                </c:pt>
                <c:pt idx="3">
                  <c:v>42.97</c:v>
                </c:pt>
                <c:pt idx="4">
                  <c:v>63.98</c:v>
                </c:pt>
              </c:numCache>
            </c:numRef>
          </c:val>
          <c:extLst xmlns:c16r2="http://schemas.microsoft.com/office/drawing/2015/06/chart">
            <c:ext xmlns:c16="http://schemas.microsoft.com/office/drawing/2014/chart" uri="{C3380CC4-5D6E-409C-BE32-E72D297353CC}">
              <c16:uniqueId val="{00000000-358E-489E-8BA3-04A361A60DD2}"/>
            </c:ext>
          </c:extLst>
        </c:ser>
        <c:dLbls>
          <c:showLegendKey val="0"/>
          <c:showVal val="0"/>
          <c:showCatName val="0"/>
          <c:showSerName val="0"/>
          <c:showPercent val="0"/>
          <c:showBubbleSize val="0"/>
        </c:dLbls>
        <c:gapWidth val="150"/>
        <c:axId val="77830784"/>
        <c:axId val="778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extLst xmlns:c16r2="http://schemas.microsoft.com/office/drawing/2015/06/chart">
            <c:ext xmlns:c16="http://schemas.microsoft.com/office/drawing/2014/chart" uri="{C3380CC4-5D6E-409C-BE32-E72D297353CC}">
              <c16:uniqueId val="{00000001-358E-489E-8BA3-04A361A60DD2}"/>
            </c:ext>
          </c:extLst>
        </c:ser>
        <c:dLbls>
          <c:showLegendKey val="0"/>
          <c:showVal val="0"/>
          <c:showCatName val="0"/>
          <c:showSerName val="0"/>
          <c:showPercent val="0"/>
          <c:showBubbleSize val="0"/>
        </c:dLbls>
        <c:marker val="1"/>
        <c:smooth val="0"/>
        <c:axId val="77830784"/>
        <c:axId val="77838208"/>
      </c:lineChart>
      <c:dateAx>
        <c:axId val="77830784"/>
        <c:scaling>
          <c:orientation val="minMax"/>
        </c:scaling>
        <c:delete val="1"/>
        <c:axPos val="b"/>
        <c:numFmt formatCode="ge" sourceLinked="1"/>
        <c:majorTickMark val="none"/>
        <c:minorTickMark val="none"/>
        <c:tickLblPos val="none"/>
        <c:crossAx val="77838208"/>
        <c:crosses val="autoZero"/>
        <c:auto val="1"/>
        <c:lblOffset val="100"/>
        <c:baseTimeUnit val="years"/>
      </c:dateAx>
      <c:valAx>
        <c:axId val="778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418.23</c:v>
                </c:pt>
                <c:pt idx="1">
                  <c:v>387.92</c:v>
                </c:pt>
                <c:pt idx="2">
                  <c:v>359.41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964-40DA-B2F6-E994942C15F4}"/>
            </c:ext>
          </c:extLst>
        </c:ser>
        <c:dLbls>
          <c:showLegendKey val="0"/>
          <c:showVal val="0"/>
          <c:showCatName val="0"/>
          <c:showSerName val="0"/>
          <c:showPercent val="0"/>
          <c:showBubbleSize val="0"/>
        </c:dLbls>
        <c:gapWidth val="150"/>
        <c:axId val="78203904"/>
        <c:axId val="782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3964-40DA-B2F6-E994942C15F4}"/>
            </c:ext>
          </c:extLst>
        </c:ser>
        <c:dLbls>
          <c:showLegendKey val="0"/>
          <c:showVal val="0"/>
          <c:showCatName val="0"/>
          <c:showSerName val="0"/>
          <c:showPercent val="0"/>
          <c:showBubbleSize val="0"/>
        </c:dLbls>
        <c:marker val="1"/>
        <c:smooth val="0"/>
        <c:axId val="78203904"/>
        <c:axId val="78206848"/>
      </c:lineChart>
      <c:dateAx>
        <c:axId val="78203904"/>
        <c:scaling>
          <c:orientation val="minMax"/>
        </c:scaling>
        <c:delete val="1"/>
        <c:axPos val="b"/>
        <c:numFmt formatCode="ge" sourceLinked="1"/>
        <c:majorTickMark val="none"/>
        <c:minorTickMark val="none"/>
        <c:tickLblPos val="none"/>
        <c:crossAx val="78206848"/>
        <c:crosses val="autoZero"/>
        <c:auto val="1"/>
        <c:lblOffset val="100"/>
        <c:baseTimeUnit val="years"/>
      </c:dateAx>
      <c:valAx>
        <c:axId val="782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204.53</c:v>
                </c:pt>
                <c:pt idx="1">
                  <c:v>197.58</c:v>
                </c:pt>
                <c:pt idx="2">
                  <c:v>182.52</c:v>
                </c:pt>
                <c:pt idx="3">
                  <c:v>120.1</c:v>
                </c:pt>
                <c:pt idx="4">
                  <c:v>128.53</c:v>
                </c:pt>
              </c:numCache>
            </c:numRef>
          </c:val>
          <c:extLst xmlns:c16r2="http://schemas.microsoft.com/office/drawing/2015/06/chart">
            <c:ext xmlns:c16="http://schemas.microsoft.com/office/drawing/2014/chart" uri="{C3380CC4-5D6E-409C-BE32-E72D297353CC}">
              <c16:uniqueId val="{00000000-0980-43FE-BA99-EC97E07A4BCF}"/>
            </c:ext>
          </c:extLst>
        </c:ser>
        <c:dLbls>
          <c:showLegendKey val="0"/>
          <c:showVal val="0"/>
          <c:showCatName val="0"/>
          <c:showSerName val="0"/>
          <c:showPercent val="0"/>
          <c:showBubbleSize val="0"/>
        </c:dLbls>
        <c:gapWidth val="150"/>
        <c:axId val="93956736"/>
        <c:axId val="10625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0980-43FE-BA99-EC97E07A4BCF}"/>
            </c:ext>
          </c:extLst>
        </c:ser>
        <c:dLbls>
          <c:showLegendKey val="0"/>
          <c:showVal val="0"/>
          <c:showCatName val="0"/>
          <c:showSerName val="0"/>
          <c:showPercent val="0"/>
          <c:showBubbleSize val="0"/>
        </c:dLbls>
        <c:marker val="1"/>
        <c:smooth val="0"/>
        <c:axId val="93956736"/>
        <c:axId val="106251392"/>
      </c:lineChart>
      <c:dateAx>
        <c:axId val="93956736"/>
        <c:scaling>
          <c:orientation val="minMax"/>
        </c:scaling>
        <c:delete val="1"/>
        <c:axPos val="b"/>
        <c:numFmt formatCode="ge" sourceLinked="1"/>
        <c:majorTickMark val="none"/>
        <c:minorTickMark val="none"/>
        <c:tickLblPos val="none"/>
        <c:crossAx val="106251392"/>
        <c:crosses val="autoZero"/>
        <c:auto val="1"/>
        <c:lblOffset val="100"/>
        <c:baseTimeUnit val="years"/>
      </c:dateAx>
      <c:valAx>
        <c:axId val="10625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104.56</c:v>
                </c:pt>
                <c:pt idx="1">
                  <c:v>108.11</c:v>
                </c:pt>
                <c:pt idx="2">
                  <c:v>118.34</c:v>
                </c:pt>
                <c:pt idx="3">
                  <c:v>180.4</c:v>
                </c:pt>
                <c:pt idx="4">
                  <c:v>171.78</c:v>
                </c:pt>
              </c:numCache>
            </c:numRef>
          </c:val>
          <c:extLst xmlns:c16r2="http://schemas.microsoft.com/office/drawing/2015/06/chart">
            <c:ext xmlns:c16="http://schemas.microsoft.com/office/drawing/2014/chart" uri="{C3380CC4-5D6E-409C-BE32-E72D297353CC}">
              <c16:uniqueId val="{00000000-623E-4C10-B159-55A110685C38}"/>
            </c:ext>
          </c:extLst>
        </c:ser>
        <c:dLbls>
          <c:showLegendKey val="0"/>
          <c:showVal val="0"/>
          <c:showCatName val="0"/>
          <c:showSerName val="0"/>
          <c:showPercent val="0"/>
          <c:showBubbleSize val="0"/>
        </c:dLbls>
        <c:gapWidth val="150"/>
        <c:axId val="113635328"/>
        <c:axId val="1136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623E-4C10-B159-55A110685C38}"/>
            </c:ext>
          </c:extLst>
        </c:ser>
        <c:dLbls>
          <c:showLegendKey val="0"/>
          <c:showVal val="0"/>
          <c:showCatName val="0"/>
          <c:showSerName val="0"/>
          <c:showPercent val="0"/>
          <c:showBubbleSize val="0"/>
        </c:dLbls>
        <c:marker val="1"/>
        <c:smooth val="0"/>
        <c:axId val="113635328"/>
        <c:axId val="113638400"/>
      </c:lineChart>
      <c:dateAx>
        <c:axId val="113635328"/>
        <c:scaling>
          <c:orientation val="minMax"/>
        </c:scaling>
        <c:delete val="1"/>
        <c:axPos val="b"/>
        <c:numFmt formatCode="ge" sourceLinked="1"/>
        <c:majorTickMark val="none"/>
        <c:minorTickMark val="none"/>
        <c:tickLblPos val="none"/>
        <c:crossAx val="113638400"/>
        <c:crosses val="autoZero"/>
        <c:auto val="1"/>
        <c:lblOffset val="100"/>
        <c:baseTimeUnit val="years"/>
      </c:dateAx>
      <c:valAx>
        <c:axId val="1136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三春町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122</v>
      </c>
      <c r="AE8" s="50"/>
      <c r="AF8" s="50"/>
      <c r="AG8" s="50"/>
      <c r="AH8" s="50"/>
      <c r="AI8" s="50"/>
      <c r="AJ8" s="50"/>
      <c r="AK8" s="4"/>
      <c r="AL8" s="51">
        <f>データ!S6</f>
        <v>17585</v>
      </c>
      <c r="AM8" s="51"/>
      <c r="AN8" s="51"/>
      <c r="AO8" s="51"/>
      <c r="AP8" s="51"/>
      <c r="AQ8" s="51"/>
      <c r="AR8" s="51"/>
      <c r="AS8" s="51"/>
      <c r="AT8" s="46">
        <f>データ!T6</f>
        <v>72.760000000000005</v>
      </c>
      <c r="AU8" s="46"/>
      <c r="AV8" s="46"/>
      <c r="AW8" s="46"/>
      <c r="AX8" s="46"/>
      <c r="AY8" s="46"/>
      <c r="AZ8" s="46"/>
      <c r="BA8" s="46"/>
      <c r="BB8" s="46">
        <f>データ!U6</f>
        <v>241.68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70.84</v>
      </c>
      <c r="J10" s="46"/>
      <c r="K10" s="46"/>
      <c r="L10" s="46"/>
      <c r="M10" s="46"/>
      <c r="N10" s="46"/>
      <c r="O10" s="46"/>
      <c r="P10" s="46">
        <f>データ!P6</f>
        <v>14.71</v>
      </c>
      <c r="Q10" s="46"/>
      <c r="R10" s="46"/>
      <c r="S10" s="46"/>
      <c r="T10" s="46"/>
      <c r="U10" s="46"/>
      <c r="V10" s="46"/>
      <c r="W10" s="46">
        <f>データ!Q6</f>
        <v>91.21</v>
      </c>
      <c r="X10" s="46"/>
      <c r="Y10" s="46"/>
      <c r="Z10" s="46"/>
      <c r="AA10" s="46"/>
      <c r="AB10" s="46"/>
      <c r="AC10" s="46"/>
      <c r="AD10" s="51">
        <f>データ!R6</f>
        <v>4806</v>
      </c>
      <c r="AE10" s="51"/>
      <c r="AF10" s="51"/>
      <c r="AG10" s="51"/>
      <c r="AH10" s="51"/>
      <c r="AI10" s="51"/>
      <c r="AJ10" s="51"/>
      <c r="AK10" s="2"/>
      <c r="AL10" s="51">
        <f>データ!V6</f>
        <v>2583</v>
      </c>
      <c r="AM10" s="51"/>
      <c r="AN10" s="51"/>
      <c r="AO10" s="51"/>
      <c r="AP10" s="51"/>
      <c r="AQ10" s="51"/>
      <c r="AR10" s="51"/>
      <c r="AS10" s="51"/>
      <c r="AT10" s="46">
        <f>データ!W6</f>
        <v>1.22</v>
      </c>
      <c r="AU10" s="46"/>
      <c r="AV10" s="46"/>
      <c r="AW10" s="46"/>
      <c r="AX10" s="46"/>
      <c r="AY10" s="46"/>
      <c r="AZ10" s="46"/>
      <c r="BA10" s="46"/>
      <c r="BB10" s="46">
        <f>データ!X6</f>
        <v>2117.21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75213</v>
      </c>
      <c r="D6" s="34">
        <f t="shared" si="3"/>
        <v>46</v>
      </c>
      <c r="E6" s="34">
        <f t="shared" si="3"/>
        <v>17</v>
      </c>
      <c r="F6" s="34">
        <f t="shared" si="3"/>
        <v>5</v>
      </c>
      <c r="G6" s="34">
        <f t="shared" si="3"/>
        <v>0</v>
      </c>
      <c r="H6" s="34" t="str">
        <f t="shared" si="3"/>
        <v>福島県　三春町</v>
      </c>
      <c r="I6" s="34" t="str">
        <f t="shared" si="3"/>
        <v>法適用</v>
      </c>
      <c r="J6" s="34" t="str">
        <f t="shared" si="3"/>
        <v>下水道事業</v>
      </c>
      <c r="K6" s="34" t="str">
        <f t="shared" si="3"/>
        <v>農業集落排水</v>
      </c>
      <c r="L6" s="34" t="str">
        <f t="shared" si="3"/>
        <v>F2</v>
      </c>
      <c r="M6" s="34">
        <f t="shared" si="3"/>
        <v>0</v>
      </c>
      <c r="N6" s="35" t="str">
        <f t="shared" si="3"/>
        <v>-</v>
      </c>
      <c r="O6" s="35">
        <f t="shared" si="3"/>
        <v>70.84</v>
      </c>
      <c r="P6" s="35">
        <f t="shared" si="3"/>
        <v>14.71</v>
      </c>
      <c r="Q6" s="35">
        <f t="shared" si="3"/>
        <v>91.21</v>
      </c>
      <c r="R6" s="35">
        <f t="shared" si="3"/>
        <v>4806</v>
      </c>
      <c r="S6" s="35">
        <f t="shared" si="3"/>
        <v>17585</v>
      </c>
      <c r="T6" s="35">
        <f t="shared" si="3"/>
        <v>72.760000000000005</v>
      </c>
      <c r="U6" s="35">
        <f t="shared" si="3"/>
        <v>241.68</v>
      </c>
      <c r="V6" s="35">
        <f t="shared" si="3"/>
        <v>2583</v>
      </c>
      <c r="W6" s="35">
        <f t="shared" si="3"/>
        <v>1.22</v>
      </c>
      <c r="X6" s="35">
        <f t="shared" si="3"/>
        <v>2117.21</v>
      </c>
      <c r="Y6" s="36">
        <f>IF(Y7="",NA(),Y7)</f>
        <v>85.55</v>
      </c>
      <c r="Z6" s="36">
        <f t="shared" ref="Z6:AH6" si="4">IF(Z7="",NA(),Z7)</f>
        <v>84.66</v>
      </c>
      <c r="AA6" s="36">
        <f t="shared" si="4"/>
        <v>90.18</v>
      </c>
      <c r="AB6" s="36">
        <f t="shared" si="4"/>
        <v>89.82</v>
      </c>
      <c r="AC6" s="36">
        <f t="shared" si="4"/>
        <v>90.57</v>
      </c>
      <c r="AD6" s="36">
        <f t="shared" si="4"/>
        <v>92.74</v>
      </c>
      <c r="AE6" s="36">
        <f t="shared" si="4"/>
        <v>93.62</v>
      </c>
      <c r="AF6" s="36">
        <f t="shared" si="4"/>
        <v>97.53</v>
      </c>
      <c r="AG6" s="36">
        <f t="shared" si="4"/>
        <v>99.64</v>
      </c>
      <c r="AH6" s="36">
        <f t="shared" si="4"/>
        <v>99.66</v>
      </c>
      <c r="AI6" s="35" t="str">
        <f>IF(AI7="","",IF(AI7="-","【-】","【"&amp;SUBSTITUTE(TEXT(AI7,"#,##0.00"),"-","△")&amp;"】"))</f>
        <v>【99.11】</v>
      </c>
      <c r="AJ6" s="36">
        <f>IF(AJ7="",NA(),AJ7)</f>
        <v>666.31</v>
      </c>
      <c r="AK6" s="36">
        <f t="shared" ref="AK6:AS6" si="5">IF(AK7="",NA(),AK7)</f>
        <v>688.76</v>
      </c>
      <c r="AL6" s="36">
        <f t="shared" si="5"/>
        <v>720.67</v>
      </c>
      <c r="AM6" s="36">
        <f t="shared" si="5"/>
        <v>735.92</v>
      </c>
      <c r="AN6" s="36">
        <f t="shared" si="5"/>
        <v>776.35</v>
      </c>
      <c r="AO6" s="36">
        <f t="shared" si="5"/>
        <v>243.13</v>
      </c>
      <c r="AP6" s="36">
        <f t="shared" si="5"/>
        <v>280.08</v>
      </c>
      <c r="AQ6" s="36">
        <f t="shared" si="5"/>
        <v>223.09</v>
      </c>
      <c r="AR6" s="36">
        <f t="shared" si="5"/>
        <v>214.61</v>
      </c>
      <c r="AS6" s="36">
        <f t="shared" si="5"/>
        <v>225.39</v>
      </c>
      <c r="AT6" s="35" t="str">
        <f>IF(AT7="","",IF(AT7="-","【-】","【"&amp;SUBSTITUTE(TEXT(AT7,"#,##0.00"),"-","△")&amp;"】"))</f>
        <v>【206.58】</v>
      </c>
      <c r="AU6" s="36">
        <f>IF(AU7="",NA(),AU7)</f>
        <v>910.06</v>
      </c>
      <c r="AV6" s="36">
        <f t="shared" ref="AV6:BD6" si="6">IF(AV7="",NA(),AV7)</f>
        <v>1979.01</v>
      </c>
      <c r="AW6" s="36">
        <f t="shared" si="6"/>
        <v>67.56</v>
      </c>
      <c r="AX6" s="36">
        <f t="shared" si="6"/>
        <v>42.97</v>
      </c>
      <c r="AY6" s="36">
        <f t="shared" si="6"/>
        <v>63.98</v>
      </c>
      <c r="AZ6" s="36">
        <f t="shared" si="6"/>
        <v>162.52000000000001</v>
      </c>
      <c r="BA6" s="36">
        <f t="shared" si="6"/>
        <v>124.2</v>
      </c>
      <c r="BB6" s="36">
        <f t="shared" si="6"/>
        <v>33.03</v>
      </c>
      <c r="BC6" s="36">
        <f t="shared" si="6"/>
        <v>29.45</v>
      </c>
      <c r="BD6" s="36">
        <f t="shared" si="6"/>
        <v>31.84</v>
      </c>
      <c r="BE6" s="35" t="str">
        <f>IF(BE7="","",IF(BE7="-","【-】","【"&amp;SUBSTITUTE(TEXT(BE7,"#,##0.00"),"-","△")&amp;"】"))</f>
        <v>【34.54】</v>
      </c>
      <c r="BF6" s="36">
        <f>IF(BF7="",NA(),BF7)</f>
        <v>418.23</v>
      </c>
      <c r="BG6" s="36">
        <f t="shared" ref="BG6:BO6" si="7">IF(BG7="",NA(),BG7)</f>
        <v>387.92</v>
      </c>
      <c r="BH6" s="36">
        <f t="shared" si="7"/>
        <v>359.41</v>
      </c>
      <c r="BI6" s="35">
        <f t="shared" si="7"/>
        <v>0</v>
      </c>
      <c r="BJ6" s="35">
        <f t="shared" si="7"/>
        <v>0</v>
      </c>
      <c r="BK6" s="36">
        <f t="shared" si="7"/>
        <v>1197.82</v>
      </c>
      <c r="BL6" s="36">
        <f t="shared" si="7"/>
        <v>1126.77</v>
      </c>
      <c r="BM6" s="36">
        <f t="shared" si="7"/>
        <v>1044.8</v>
      </c>
      <c r="BN6" s="36">
        <f t="shared" si="7"/>
        <v>1081.8</v>
      </c>
      <c r="BO6" s="36">
        <f t="shared" si="7"/>
        <v>974.93</v>
      </c>
      <c r="BP6" s="35" t="str">
        <f>IF(BP7="","",IF(BP7="-","【-】","【"&amp;SUBSTITUTE(TEXT(BP7,"#,##0.00"),"-","△")&amp;"】"))</f>
        <v>【914.53】</v>
      </c>
      <c r="BQ6" s="36">
        <f>IF(BQ7="",NA(),BQ7)</f>
        <v>204.53</v>
      </c>
      <c r="BR6" s="36">
        <f t="shared" ref="BR6:BZ6" si="8">IF(BR7="",NA(),BR7)</f>
        <v>197.58</v>
      </c>
      <c r="BS6" s="36">
        <f t="shared" si="8"/>
        <v>182.52</v>
      </c>
      <c r="BT6" s="36">
        <f t="shared" si="8"/>
        <v>120.1</v>
      </c>
      <c r="BU6" s="36">
        <f t="shared" si="8"/>
        <v>128.53</v>
      </c>
      <c r="BV6" s="36">
        <f t="shared" si="8"/>
        <v>51.03</v>
      </c>
      <c r="BW6" s="36">
        <f t="shared" si="8"/>
        <v>50.9</v>
      </c>
      <c r="BX6" s="36">
        <f t="shared" si="8"/>
        <v>50.82</v>
      </c>
      <c r="BY6" s="36">
        <f t="shared" si="8"/>
        <v>52.19</v>
      </c>
      <c r="BZ6" s="36">
        <f t="shared" si="8"/>
        <v>55.32</v>
      </c>
      <c r="CA6" s="35" t="str">
        <f>IF(CA7="","",IF(CA7="-","【-】","【"&amp;SUBSTITUTE(TEXT(CA7,"#,##0.00"),"-","△")&amp;"】"))</f>
        <v>【55.73】</v>
      </c>
      <c r="CB6" s="36">
        <f>IF(CB7="",NA(),CB7)</f>
        <v>104.56</v>
      </c>
      <c r="CC6" s="36">
        <f t="shared" ref="CC6:CK6" si="9">IF(CC7="",NA(),CC7)</f>
        <v>108.11</v>
      </c>
      <c r="CD6" s="36">
        <f t="shared" si="9"/>
        <v>118.34</v>
      </c>
      <c r="CE6" s="36">
        <f t="shared" si="9"/>
        <v>180.4</v>
      </c>
      <c r="CF6" s="36">
        <f t="shared" si="9"/>
        <v>171.78</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60.94</v>
      </c>
      <c r="CN6" s="36">
        <f t="shared" ref="CN6:CV6" si="10">IF(CN7="",NA(),CN7)</f>
        <v>61.13</v>
      </c>
      <c r="CO6" s="36">
        <f t="shared" si="10"/>
        <v>61.13</v>
      </c>
      <c r="CP6" s="36">
        <f t="shared" si="10"/>
        <v>61.03</v>
      </c>
      <c r="CQ6" s="36">
        <f t="shared" si="10"/>
        <v>58.78</v>
      </c>
      <c r="CR6" s="36">
        <f t="shared" si="10"/>
        <v>54.74</v>
      </c>
      <c r="CS6" s="36">
        <f t="shared" si="10"/>
        <v>53.78</v>
      </c>
      <c r="CT6" s="36">
        <f t="shared" si="10"/>
        <v>53.24</v>
      </c>
      <c r="CU6" s="36">
        <f t="shared" si="10"/>
        <v>52.31</v>
      </c>
      <c r="CV6" s="36">
        <f t="shared" si="10"/>
        <v>60.65</v>
      </c>
      <c r="CW6" s="35" t="str">
        <f>IF(CW7="","",IF(CW7="-","【-】","【"&amp;SUBSTITUTE(TEXT(CW7,"#,##0.00"),"-","△")&amp;"】"))</f>
        <v>【59.15】</v>
      </c>
      <c r="CX6" s="36">
        <f>IF(CX7="",NA(),CX7)</f>
        <v>81.44</v>
      </c>
      <c r="CY6" s="36">
        <f t="shared" ref="CY6:DG6" si="11">IF(CY7="",NA(),CY7)</f>
        <v>81.95</v>
      </c>
      <c r="CZ6" s="36">
        <f t="shared" si="11"/>
        <v>83.05</v>
      </c>
      <c r="DA6" s="36">
        <f t="shared" si="11"/>
        <v>83.79</v>
      </c>
      <c r="DB6" s="36">
        <f t="shared" si="11"/>
        <v>83.89</v>
      </c>
      <c r="DC6" s="36">
        <f t="shared" si="11"/>
        <v>83.88</v>
      </c>
      <c r="DD6" s="36">
        <f t="shared" si="11"/>
        <v>84.06</v>
      </c>
      <c r="DE6" s="36">
        <f t="shared" si="11"/>
        <v>84.07</v>
      </c>
      <c r="DF6" s="36">
        <f t="shared" si="11"/>
        <v>84.32</v>
      </c>
      <c r="DG6" s="36">
        <f t="shared" si="11"/>
        <v>84.58</v>
      </c>
      <c r="DH6" s="35" t="str">
        <f>IF(DH7="","",IF(DH7="-","【-】","【"&amp;SUBSTITUTE(TEXT(DH7,"#,##0.00"),"-","△")&amp;"】"))</f>
        <v>【85.01】</v>
      </c>
      <c r="DI6" s="36">
        <f>IF(DI7="",NA(),DI7)</f>
        <v>12.94</v>
      </c>
      <c r="DJ6" s="36">
        <f t="shared" ref="DJ6:DR6" si="12">IF(DJ7="",NA(),DJ7)</f>
        <v>13.89</v>
      </c>
      <c r="DK6" s="36">
        <f t="shared" si="12"/>
        <v>37.64</v>
      </c>
      <c r="DL6" s="36">
        <f t="shared" si="12"/>
        <v>39.770000000000003</v>
      </c>
      <c r="DM6" s="36">
        <f t="shared" si="12"/>
        <v>41.85</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75213</v>
      </c>
      <c r="D7" s="38">
        <v>46</v>
      </c>
      <c r="E7" s="38">
        <v>17</v>
      </c>
      <c r="F7" s="38">
        <v>5</v>
      </c>
      <c r="G7" s="38">
        <v>0</v>
      </c>
      <c r="H7" s="38" t="s">
        <v>108</v>
      </c>
      <c r="I7" s="38" t="s">
        <v>109</v>
      </c>
      <c r="J7" s="38" t="s">
        <v>110</v>
      </c>
      <c r="K7" s="38" t="s">
        <v>111</v>
      </c>
      <c r="L7" s="38" t="s">
        <v>112</v>
      </c>
      <c r="M7" s="38"/>
      <c r="N7" s="39" t="s">
        <v>113</v>
      </c>
      <c r="O7" s="39">
        <v>70.84</v>
      </c>
      <c r="P7" s="39">
        <v>14.71</v>
      </c>
      <c r="Q7" s="39">
        <v>91.21</v>
      </c>
      <c r="R7" s="39">
        <v>4806</v>
      </c>
      <c r="S7" s="39">
        <v>17585</v>
      </c>
      <c r="T7" s="39">
        <v>72.760000000000005</v>
      </c>
      <c r="U7" s="39">
        <v>241.68</v>
      </c>
      <c r="V7" s="39">
        <v>2583</v>
      </c>
      <c r="W7" s="39">
        <v>1.22</v>
      </c>
      <c r="X7" s="39">
        <v>2117.21</v>
      </c>
      <c r="Y7" s="39">
        <v>85.55</v>
      </c>
      <c r="Z7" s="39">
        <v>84.66</v>
      </c>
      <c r="AA7" s="39">
        <v>90.18</v>
      </c>
      <c r="AB7" s="39">
        <v>89.82</v>
      </c>
      <c r="AC7" s="39">
        <v>90.57</v>
      </c>
      <c r="AD7" s="39">
        <v>92.74</v>
      </c>
      <c r="AE7" s="39">
        <v>93.62</v>
      </c>
      <c r="AF7" s="39">
        <v>97.53</v>
      </c>
      <c r="AG7" s="39">
        <v>99.64</v>
      </c>
      <c r="AH7" s="39">
        <v>99.66</v>
      </c>
      <c r="AI7" s="39">
        <v>99.11</v>
      </c>
      <c r="AJ7" s="39">
        <v>666.31</v>
      </c>
      <c r="AK7" s="39">
        <v>688.76</v>
      </c>
      <c r="AL7" s="39">
        <v>720.67</v>
      </c>
      <c r="AM7" s="39">
        <v>735.92</v>
      </c>
      <c r="AN7" s="39">
        <v>776.35</v>
      </c>
      <c r="AO7" s="39">
        <v>243.13</v>
      </c>
      <c r="AP7" s="39">
        <v>280.08</v>
      </c>
      <c r="AQ7" s="39">
        <v>223.09</v>
      </c>
      <c r="AR7" s="39">
        <v>214.61</v>
      </c>
      <c r="AS7" s="39">
        <v>225.39</v>
      </c>
      <c r="AT7" s="39">
        <v>206.58</v>
      </c>
      <c r="AU7" s="39">
        <v>910.06</v>
      </c>
      <c r="AV7" s="39">
        <v>1979.01</v>
      </c>
      <c r="AW7" s="39">
        <v>67.56</v>
      </c>
      <c r="AX7" s="39">
        <v>42.97</v>
      </c>
      <c r="AY7" s="39">
        <v>63.98</v>
      </c>
      <c r="AZ7" s="39">
        <v>162.52000000000001</v>
      </c>
      <c r="BA7" s="39">
        <v>124.2</v>
      </c>
      <c r="BB7" s="39">
        <v>33.03</v>
      </c>
      <c r="BC7" s="39">
        <v>29.45</v>
      </c>
      <c r="BD7" s="39">
        <v>31.84</v>
      </c>
      <c r="BE7" s="39">
        <v>34.54</v>
      </c>
      <c r="BF7" s="39">
        <v>418.23</v>
      </c>
      <c r="BG7" s="39">
        <v>387.92</v>
      </c>
      <c r="BH7" s="39">
        <v>359.41</v>
      </c>
      <c r="BI7" s="39">
        <v>0</v>
      </c>
      <c r="BJ7" s="39">
        <v>0</v>
      </c>
      <c r="BK7" s="39">
        <v>1197.82</v>
      </c>
      <c r="BL7" s="39">
        <v>1126.77</v>
      </c>
      <c r="BM7" s="39">
        <v>1044.8</v>
      </c>
      <c r="BN7" s="39">
        <v>1081.8</v>
      </c>
      <c r="BO7" s="39">
        <v>974.93</v>
      </c>
      <c r="BP7" s="39">
        <v>914.53</v>
      </c>
      <c r="BQ7" s="39">
        <v>204.53</v>
      </c>
      <c r="BR7" s="39">
        <v>197.58</v>
      </c>
      <c r="BS7" s="39">
        <v>182.52</v>
      </c>
      <c r="BT7" s="39">
        <v>120.1</v>
      </c>
      <c r="BU7" s="39">
        <v>128.53</v>
      </c>
      <c r="BV7" s="39">
        <v>51.03</v>
      </c>
      <c r="BW7" s="39">
        <v>50.9</v>
      </c>
      <c r="BX7" s="39">
        <v>50.82</v>
      </c>
      <c r="BY7" s="39">
        <v>52.19</v>
      </c>
      <c r="BZ7" s="39">
        <v>55.32</v>
      </c>
      <c r="CA7" s="39">
        <v>55.73</v>
      </c>
      <c r="CB7" s="39">
        <v>104.56</v>
      </c>
      <c r="CC7" s="39">
        <v>108.11</v>
      </c>
      <c r="CD7" s="39">
        <v>118.34</v>
      </c>
      <c r="CE7" s="39">
        <v>180.4</v>
      </c>
      <c r="CF7" s="39">
        <v>171.78</v>
      </c>
      <c r="CG7" s="39">
        <v>289.60000000000002</v>
      </c>
      <c r="CH7" s="39">
        <v>293.27</v>
      </c>
      <c r="CI7" s="39">
        <v>300.52</v>
      </c>
      <c r="CJ7" s="39">
        <v>296.14</v>
      </c>
      <c r="CK7" s="39">
        <v>283.17</v>
      </c>
      <c r="CL7" s="39">
        <v>276.77999999999997</v>
      </c>
      <c r="CM7" s="39">
        <v>60.94</v>
      </c>
      <c r="CN7" s="39">
        <v>61.13</v>
      </c>
      <c r="CO7" s="39">
        <v>61.13</v>
      </c>
      <c r="CP7" s="39">
        <v>61.03</v>
      </c>
      <c r="CQ7" s="39">
        <v>58.78</v>
      </c>
      <c r="CR7" s="39">
        <v>54.74</v>
      </c>
      <c r="CS7" s="39">
        <v>53.78</v>
      </c>
      <c r="CT7" s="39">
        <v>53.24</v>
      </c>
      <c r="CU7" s="39">
        <v>52.31</v>
      </c>
      <c r="CV7" s="39">
        <v>60.65</v>
      </c>
      <c r="CW7" s="39">
        <v>59.15</v>
      </c>
      <c r="CX7" s="39">
        <v>81.44</v>
      </c>
      <c r="CY7" s="39">
        <v>81.95</v>
      </c>
      <c r="CZ7" s="39">
        <v>83.05</v>
      </c>
      <c r="DA7" s="39">
        <v>83.79</v>
      </c>
      <c r="DB7" s="39">
        <v>83.89</v>
      </c>
      <c r="DC7" s="39">
        <v>83.88</v>
      </c>
      <c r="DD7" s="39">
        <v>84.06</v>
      </c>
      <c r="DE7" s="39">
        <v>84.07</v>
      </c>
      <c r="DF7" s="39">
        <v>84.32</v>
      </c>
      <c r="DG7" s="39">
        <v>84.58</v>
      </c>
      <c r="DH7" s="39">
        <v>85.01</v>
      </c>
      <c r="DI7" s="39">
        <v>12.94</v>
      </c>
      <c r="DJ7" s="39">
        <v>13.89</v>
      </c>
      <c r="DK7" s="39">
        <v>37.64</v>
      </c>
      <c r="DL7" s="39">
        <v>39.770000000000003</v>
      </c>
      <c r="DM7" s="39">
        <v>41.85</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2018-02-26T07:56:00Z</cp:lastPrinted>
  <dcterms:created xsi:type="dcterms:W3CDTF">2017-12-25T01:57:49Z</dcterms:created>
  <dcterms:modified xsi:type="dcterms:W3CDTF">2018-02-26T07:56:00Z</dcterms:modified>
  <cp:category/>
</cp:coreProperties>
</file>