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<sst xmlns="http://schemas.openxmlformats.org/spreadsheetml/2006/main" count="240" uniqueCount="126">
  <si>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</si>
  <si>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</si>
  <si>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</si>
  <si>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</si>
  <si>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</si>
  <si>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</si>
  <si>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</si>
  <si>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</si>
  <si>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</si>
  <si>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</si>
  <si>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</si>
  <si>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</si>
  <si>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</si>
  <si>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</si>
  <si>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</si>
  <si>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</si>
  <si>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</si>
  <si>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</si>
  <si>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</si>
  <si>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</si>
  <si>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</si>
  <si>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</si>
  <si>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</si>
  <si>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</si>
  <si>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</si>
  <si>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</si>
  <si>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</si>
  <si>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</si>
  <si>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</si>
  <si>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</si>
  <si>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</si>
  <si>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</si>
  <si>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</si>
  <si>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</si>
  <si>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</si>
  <si>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</si>
  <si>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</si>
  <si>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</si>
  <si>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</si>
  <si>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</si>
  <si>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</si>
  <si>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</si>
  <si>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</si>
  <si>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</si>
  <si>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</si>
  <si>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</si>
  <si>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</si>
  <si>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</si>
  <si>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</si>
  <si>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</si>
  <si>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</si>
  <si>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</si>
  <si>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</si>
  <si>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</si>
  <si>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</si>
  <si>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</si>
  <si>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</si>
  <si>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</si>
  <si>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</si>
  <si>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</si>
  <si>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</si>
  <si>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</si>
  <si>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</si>
  <si>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</si>
  <si>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</si>
  <si>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</si>
  <si>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</si>
  <si>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</si>
  <si>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</si>
  <si>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</si>
  <si>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</si>
  <si>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</si>
  <si>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</si>
  <si>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</si>
  <si>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</si>
  <si>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</si>
  <si>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</si>
  <si>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</si>
  <si>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</si>
  <si>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</si>
  <si>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</si>
  <si>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</si>
  <si>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</si>
  <si>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</si>
  <si>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</si>
  <si>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</si>
  <si>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</si>
  <si>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</si>
  <si>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</si>
  <si>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</si>
  <si>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</si>
  <si>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</si>
  <si>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</si>
  <si>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</si>
  <si>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</si>
  <si>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</si>
  <si>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</si>
  <si>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</si>
  <si>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</si>
  <si>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</si>
  <si>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</si>
  <si>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</si>
  <si>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</si>
  <si>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</si>
  <si>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</si>
  <si>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</si>
  <si>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</si>
  <si>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</si>
  <si>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</si>
  <si>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</si>
  <si>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鮫川村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</si>
  <si>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</si>
  <si>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</si>
  <si>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</si>
  <si>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</si>
  <si>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</si>
  <si>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</si>
  <si>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</si>
  <si>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</si>
  <si>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</si>
  <si>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</si>
  <si>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</si>
  <si>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11年4月から供用を開始して19年が経過しており、今までに攪拌機械のオーバーホールを実施している。経年劣化による機械機器の更新は施設の正常な稼動に必ず必要となるため保守点検業務と平行して計画的な機器の更新を実施する。</t>
    <rPh sb="0" eb="2">
      <t>ヘイセイ</t>
    </rPh>
    <rPh sb="4" eb="5">
      <t>ネン</t>
    </rPh>
    <rPh sb="6" eb="7">
      <t>ガツ</t>
    </rPh>
    <rPh sb="9" eb="11">
      <t>キョウヨウ</t>
    </rPh>
    <rPh sb="12" eb="14">
      <t>カイシ</t>
    </rPh>
    <rPh sb="18" eb="19">
      <t>ネン</t>
    </rPh>
    <rPh sb="20" eb="22">
      <t>ケイカ</t>
    </rPh>
    <rPh sb="27" eb="28">
      <t>イマ</t>
    </rPh>
    <rPh sb="31" eb="33">
      <t>カクハン</t>
    </rPh>
    <rPh sb="33" eb="35">
      <t>キカイ</t>
    </rPh>
    <rPh sb="44" eb="46">
      <t>ジッシ</t>
    </rPh>
    <rPh sb="51" eb="53">
      <t>ケイネン</t>
    </rPh>
    <rPh sb="53" eb="55">
      <t>レッカ</t>
    </rPh>
    <rPh sb="58" eb="60">
      <t>キカイ</t>
    </rPh>
    <rPh sb="60" eb="62">
      <t>キキ</t>
    </rPh>
    <rPh sb="63" eb="65">
      <t>コウシン</t>
    </rPh>
    <rPh sb="66" eb="68">
      <t>シセツ</t>
    </rPh>
    <rPh sb="69" eb="71">
      <t>セイジョウ</t>
    </rPh>
    <rPh sb="72" eb="74">
      <t>カドウ</t>
    </rPh>
    <rPh sb="75" eb="76">
      <t>カナラ</t>
    </rPh>
    <rPh sb="77" eb="79">
      <t>ヒツヨウ</t>
    </rPh>
    <rPh sb="84" eb="86">
      <t>ホシュ</t>
    </rPh>
    <rPh sb="86" eb="88">
      <t>テンケン</t>
    </rPh>
    <rPh sb="88" eb="90">
      <t>ギョウム</t>
    </rPh>
    <rPh sb="91" eb="93">
      <t>ヘイコウ</t>
    </rPh>
    <rPh sb="95" eb="98">
      <t>ケイカクテキ</t>
    </rPh>
    <rPh sb="99" eb="101">
      <t>キキ</t>
    </rPh>
    <rPh sb="102" eb="104">
      <t>コウシン</t>
    </rPh>
    <rPh sb="105" eb="107">
      <t>ジッシ</t>
    </rPh>
    <phoneticPr fontId="4"/>
  </si>
  <si>
    <t>建設から20年が経過しようとしているため施設の計画的な更新が必要になっている。そのため、効率的な施設の更新を実施する。また、施設運営費の低コストは汚水処理原価からも無理ができないため、加入者の増加や利用料金の増加を図り、近い将来には料金の見直しが必要である。</t>
    <rPh sb="0" eb="2">
      <t>ケンセツ</t>
    </rPh>
    <rPh sb="6" eb="7">
      <t>ネン</t>
    </rPh>
    <rPh sb="8" eb="10">
      <t>ケイカ</t>
    </rPh>
    <rPh sb="20" eb="22">
      <t>シセツ</t>
    </rPh>
    <rPh sb="23" eb="26">
      <t>ケイカクテキ</t>
    </rPh>
    <rPh sb="27" eb="29">
      <t>コウシン</t>
    </rPh>
    <rPh sb="30" eb="32">
      <t>ヒツヨウ</t>
    </rPh>
    <rPh sb="44" eb="46">
      <t>コウリツ</t>
    </rPh>
    <rPh sb="46" eb="47">
      <t>テキ</t>
    </rPh>
    <rPh sb="48" eb="50">
      <t>シセツ</t>
    </rPh>
    <rPh sb="51" eb="53">
      <t>コウシン</t>
    </rPh>
    <rPh sb="54" eb="56">
      <t>ジッシ</t>
    </rPh>
    <rPh sb="62" eb="64">
      <t>シセツ</t>
    </rPh>
    <rPh sb="64" eb="67">
      <t>ウンエイヒ</t>
    </rPh>
    <rPh sb="68" eb="69">
      <t>テイ</t>
    </rPh>
    <rPh sb="73" eb="75">
      <t>オスイ</t>
    </rPh>
    <rPh sb="75" eb="77">
      <t>ショリ</t>
    </rPh>
    <rPh sb="77" eb="79">
      <t>ゲンカ</t>
    </rPh>
    <rPh sb="82" eb="84">
      <t>ムリ</t>
    </rPh>
    <rPh sb="92" eb="95">
      <t>カニュウシャ</t>
    </rPh>
    <rPh sb="96" eb="98">
      <t>ゾウカ</t>
    </rPh>
    <rPh sb="99" eb="101">
      <t>リヨウ</t>
    </rPh>
    <rPh sb="101" eb="103">
      <t>リョウキン</t>
    </rPh>
    <rPh sb="104" eb="106">
      <t>ゾウカ</t>
    </rPh>
    <rPh sb="107" eb="108">
      <t>ハカ</t>
    </rPh>
    <rPh sb="110" eb="111">
      <t>チカ</t>
    </rPh>
    <rPh sb="112" eb="114">
      <t>ショウライ</t>
    </rPh>
    <rPh sb="116" eb="118">
      <t>リョウキン</t>
    </rPh>
    <rPh sb="119" eb="121">
      <t>ミナオ</t>
    </rPh>
    <rPh sb="123" eb="125">
      <t>ヒツヨウ</t>
    </rPh>
    <phoneticPr fontId="4"/>
  </si>
  <si>
    <t>非設置</t>
    <rPh sb="0" eb="1">
      <t>ヒ</t>
    </rPh>
    <rPh sb="1" eb="3">
      <t>セッチ</t>
    </rPh>
    <phoneticPr fontId="4"/>
  </si>
  <si>
    <t>収益的収支比率は、100％を超えている。また、料金収入に対する地方債残高は2.000％を超えており一般会計からの繰入金により地方債を償還が今後も続くと考えている。施設運営費は、経費回収率が97.31％と100％に近づいており料金収入で概ね賄っているといえる。水洗化率は、100％に達していないが8割を超えており今後大幅な加入者の増加は期待できない。維持管理費用の低コスト化に努力している汚水処理原価は全国平均の1/2以下となっている。今後、収入増を図るため利用料金の見直しを検討する必要がある。</t>
    <rPh sb="0" eb="3">
      <t>シュウエキテキ</t>
    </rPh>
    <rPh sb="3" eb="5">
      <t>シュウシ</t>
    </rPh>
    <rPh sb="5" eb="7">
      <t>ヒリツ</t>
    </rPh>
    <rPh sb="14" eb="15">
      <t>コ</t>
    </rPh>
    <rPh sb="23" eb="25">
      <t>リョウキン</t>
    </rPh>
    <rPh sb="25" eb="27">
      <t>シュウニュウ</t>
    </rPh>
    <rPh sb="28" eb="29">
      <t>タイ</t>
    </rPh>
    <rPh sb="31" eb="33">
      <t>チホウ</t>
    </rPh>
    <rPh sb="33" eb="34">
      <t>サイ</t>
    </rPh>
    <rPh sb="34" eb="36">
      <t>ザンダカ</t>
    </rPh>
    <rPh sb="44" eb="45">
      <t>コ</t>
    </rPh>
    <rPh sb="49" eb="51">
      <t>イッパン</t>
    </rPh>
    <rPh sb="51" eb="53">
      <t>カイケイ</t>
    </rPh>
    <rPh sb="56" eb="58">
      <t>クリイレ</t>
    </rPh>
    <rPh sb="58" eb="59">
      <t>キン</t>
    </rPh>
    <rPh sb="62" eb="65">
      <t>チホウサイ</t>
    </rPh>
    <rPh sb="66" eb="68">
      <t>ショウカン</t>
    </rPh>
    <rPh sb="69" eb="71">
      <t>コンゴ</t>
    </rPh>
    <rPh sb="72" eb="73">
      <t>ツヅ</t>
    </rPh>
    <rPh sb="75" eb="76">
      <t>カンガ</t>
    </rPh>
    <rPh sb="81" eb="83">
      <t>シセツ</t>
    </rPh>
    <rPh sb="83" eb="86">
      <t>ウンエイヒ</t>
    </rPh>
    <rPh sb="88" eb="90">
      <t>ケイヒ</t>
    </rPh>
    <rPh sb="90" eb="92">
      <t>カイシュウ</t>
    </rPh>
    <rPh sb="92" eb="93">
      <t>リツ</t>
    </rPh>
    <rPh sb="106" eb="107">
      <t>チカ</t>
    </rPh>
    <rPh sb="112" eb="114">
      <t>リョウキン</t>
    </rPh>
    <rPh sb="114" eb="116">
      <t>シュウニュウ</t>
    </rPh>
    <rPh sb="117" eb="118">
      <t>オオム</t>
    </rPh>
    <rPh sb="119" eb="120">
      <t>マカナ</t>
    </rPh>
    <rPh sb="129" eb="132">
      <t>スイセンカ</t>
    </rPh>
    <rPh sb="132" eb="133">
      <t>リツ</t>
    </rPh>
    <rPh sb="140" eb="141">
      <t>タッ</t>
    </rPh>
    <rPh sb="148" eb="149">
      <t>ワリ</t>
    </rPh>
    <rPh sb="150" eb="151">
      <t>コ</t>
    </rPh>
    <rPh sb="155" eb="157">
      <t>コンゴ</t>
    </rPh>
    <rPh sb="157" eb="159">
      <t>オオハバ</t>
    </rPh>
    <rPh sb="160" eb="163">
      <t>カニュウシャ</t>
    </rPh>
    <rPh sb="164" eb="166">
      <t>ゾウカ</t>
    </rPh>
    <rPh sb="167" eb="169">
      <t>キタイ</t>
    </rPh>
    <rPh sb="174" eb="176">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</si>
</sst>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649280"/>
        <c:axId val="4916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3649280"/>
        <c:axId val="49164288"/>
      </c:lineChart>
      <c:dateAx>
        <c:axId val="23649280"/>
        <c:scaling>
          <c:orientation val="minMax"/>
        </c:scaling>
        <c:delete val="1"/>
        <c:axPos val="b"/>
        <c:numFmt formatCode="ge" sourceLinked="1"/>
        <c:majorTickMark val="none"/>
        <c:minorTickMark val="none"/>
        <c:tickLblPos val="none"/>
        <c:crossAx val="49164288"/>
        <c:crosses val="autoZero"/>
        <c:auto val="1"/>
        <c:lblOffset val="100"/>
        <c:baseTimeUnit val="years"/>
      </c:dateAx>
      <c:valAx>
        <c:axId val="4916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57.63</c:v>
                </c:pt>
                <c:pt idx="1">
                  <c:v>56.17</c:v>
                </c:pt>
                <c:pt idx="2">
                  <c:v>54.96</c:v>
                </c:pt>
                <c:pt idx="3">
                  <c:v>55.45</c:v>
                </c:pt>
                <c:pt idx="4">
                  <c:v>56.42</c:v>
                </c:pt>
              </c:numCache>
            </c:numRef>
          </c:val>
        </c:ser>
        <c:dLbls>
          <c:showLegendKey val="0"/>
          <c:showVal val="0"/>
          <c:showCatName val="0"/>
          <c:showSerName val="0"/>
          <c:showPercent val="0"/>
          <c:showBubbleSize val="0"/>
        </c:dLbls>
        <c:gapWidth val="150"/>
        <c:axId val="140797056"/>
        <c:axId val="14079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53.24</c:v>
                </c:pt>
                <c:pt idx="3">
                  <c:v>52.31</c:v>
                </c:pt>
                <c:pt idx="4">
                  <c:v>60.65</c:v>
                </c:pt>
              </c:numCache>
            </c:numRef>
          </c:val>
          <c:smooth val="0"/>
        </c:ser>
        <c:dLbls>
          <c:showLegendKey val="0"/>
          <c:showVal val="0"/>
          <c:showCatName val="0"/>
          <c:showSerName val="0"/>
          <c:showPercent val="0"/>
          <c:showBubbleSize val="0"/>
        </c:dLbls>
        <c:marker val="1"/>
        <c:smooth val="0"/>
        <c:axId val="140797056"/>
        <c:axId val="140799360"/>
      </c:lineChart>
      <c:dateAx>
        <c:axId val="140797056"/>
        <c:scaling>
          <c:orientation val="minMax"/>
        </c:scaling>
        <c:delete val="1"/>
        <c:axPos val="b"/>
        <c:numFmt formatCode="ge" sourceLinked="1"/>
        <c:majorTickMark val="none"/>
        <c:minorTickMark val="none"/>
        <c:tickLblPos val="none"/>
        <c:crossAx val="140799360"/>
        <c:crosses val="autoZero"/>
        <c:auto val="1"/>
        <c:lblOffset val="100"/>
        <c:baseTimeUnit val="years"/>
      </c:dateAx>
      <c:valAx>
        <c:axId val="14079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86.3</c:v>
                </c:pt>
                <c:pt idx="1">
                  <c:v>81.709999999999994</c:v>
                </c:pt>
                <c:pt idx="2">
                  <c:v>80.31</c:v>
                </c:pt>
                <c:pt idx="3">
                  <c:v>81.99</c:v>
                </c:pt>
                <c:pt idx="4">
                  <c:v>82.86</c:v>
                </c:pt>
              </c:numCache>
            </c:numRef>
          </c:val>
        </c:ser>
        <c:dLbls>
          <c:showLegendKey val="0"/>
          <c:showVal val="0"/>
          <c:showCatName val="0"/>
          <c:showSerName val="0"/>
          <c:showPercent val="0"/>
          <c:showBubbleSize val="0"/>
        </c:dLbls>
        <c:gapWidth val="150"/>
        <c:axId val="144333440"/>
        <c:axId val="14550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84.07</c:v>
                </c:pt>
                <c:pt idx="3">
                  <c:v>84.32</c:v>
                </c:pt>
                <c:pt idx="4">
                  <c:v>84.58</c:v>
                </c:pt>
              </c:numCache>
            </c:numRef>
          </c:val>
          <c:smooth val="0"/>
        </c:ser>
        <c:dLbls>
          <c:showLegendKey val="0"/>
          <c:showVal val="0"/>
          <c:showCatName val="0"/>
          <c:showSerName val="0"/>
          <c:showPercent val="0"/>
          <c:showBubbleSize val="0"/>
        </c:dLbls>
        <c:marker val="1"/>
        <c:smooth val="0"/>
        <c:axId val="144333440"/>
        <c:axId val="145507456"/>
      </c:lineChart>
      <c:dateAx>
        <c:axId val="144333440"/>
        <c:scaling>
          <c:orientation val="minMax"/>
        </c:scaling>
        <c:delete val="1"/>
        <c:axPos val="b"/>
        <c:numFmt formatCode="ge" sourceLinked="1"/>
        <c:majorTickMark val="none"/>
        <c:minorTickMark val="none"/>
        <c:tickLblPos val="none"/>
        <c:crossAx val="145507456"/>
        <c:crosses val="autoZero"/>
        <c:auto val="1"/>
        <c:lblOffset val="100"/>
        <c:baseTimeUnit val="years"/>
      </c:dateAx>
      <c:valAx>
        <c:axId val="1455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100.58</c:v>
                </c:pt>
                <c:pt idx="1">
                  <c:v>97.07</c:v>
                </c:pt>
                <c:pt idx="2">
                  <c:v>100.23</c:v>
                </c:pt>
                <c:pt idx="3">
                  <c:v>103.52</c:v>
                </c:pt>
                <c:pt idx="4">
                  <c:v>104.32</c:v>
                </c:pt>
              </c:numCache>
            </c:numRef>
          </c:val>
        </c:ser>
        <c:dLbls>
          <c:showLegendKey val="0"/>
          <c:showVal val="0"/>
          <c:showCatName val="0"/>
          <c:showSerName val="0"/>
          <c:showPercent val="0"/>
          <c:showBubbleSize val="0"/>
        </c:dLbls>
        <c:gapWidth val="150"/>
        <c:axId val="49219840"/>
        <c:axId val="492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19840"/>
        <c:axId val="49238400"/>
      </c:lineChart>
      <c:dateAx>
        <c:axId val="49219840"/>
        <c:scaling>
          <c:orientation val="minMax"/>
        </c:scaling>
        <c:delete val="1"/>
        <c:axPos val="b"/>
        <c:numFmt formatCode="ge" sourceLinked="1"/>
        <c:majorTickMark val="none"/>
        <c:minorTickMark val="none"/>
        <c:tickLblPos val="none"/>
        <c:crossAx val="49238400"/>
        <c:crosses val="autoZero"/>
        <c:auto val="1"/>
        <c:lblOffset val="100"/>
        <c:baseTimeUnit val="years"/>
      </c:dateAx>
      <c:valAx>
        <c:axId val="492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2480"/>
        <c:axId val="721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2480"/>
        <c:axId val="72136576"/>
      </c:lineChart>
      <c:dateAx>
        <c:axId val="72132480"/>
        <c:scaling>
          <c:orientation val="minMax"/>
        </c:scaling>
        <c:delete val="1"/>
        <c:axPos val="b"/>
        <c:numFmt formatCode="ge" sourceLinked="1"/>
        <c:majorTickMark val="none"/>
        <c:minorTickMark val="none"/>
        <c:tickLblPos val="none"/>
        <c:crossAx val="72136576"/>
        <c:crosses val="autoZero"/>
        <c:auto val="1"/>
        <c:lblOffset val="100"/>
        <c:baseTimeUnit val="years"/>
      </c:dateAx>
      <c:valAx>
        <c:axId val="721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05824"/>
        <c:axId val="7220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05824"/>
        <c:axId val="72207744"/>
      </c:lineChart>
      <c:dateAx>
        <c:axId val="72205824"/>
        <c:scaling>
          <c:orientation val="minMax"/>
        </c:scaling>
        <c:delete val="1"/>
        <c:axPos val="b"/>
        <c:numFmt formatCode="ge" sourceLinked="1"/>
        <c:majorTickMark val="none"/>
        <c:minorTickMark val="none"/>
        <c:tickLblPos val="none"/>
        <c:crossAx val="72207744"/>
        <c:crosses val="autoZero"/>
        <c:auto val="1"/>
        <c:lblOffset val="100"/>
        <c:baseTimeUnit val="years"/>
      </c:dateAx>
      <c:valAx>
        <c:axId val="7220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0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309056"/>
        <c:axId val="753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309056"/>
        <c:axId val="75310976"/>
      </c:lineChart>
      <c:dateAx>
        <c:axId val="75309056"/>
        <c:scaling>
          <c:orientation val="minMax"/>
        </c:scaling>
        <c:delete val="1"/>
        <c:axPos val="b"/>
        <c:numFmt formatCode="ge" sourceLinked="1"/>
        <c:majorTickMark val="none"/>
        <c:minorTickMark val="none"/>
        <c:tickLblPos val="none"/>
        <c:crossAx val="75310976"/>
        <c:crosses val="autoZero"/>
        <c:auto val="1"/>
        <c:lblOffset val="100"/>
        <c:baseTimeUnit val="years"/>
      </c:dateAx>
      <c:valAx>
        <c:axId val="753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37184"/>
        <c:axId val="7544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37184"/>
        <c:axId val="75440128"/>
      </c:lineChart>
      <c:dateAx>
        <c:axId val="75437184"/>
        <c:scaling>
          <c:orientation val="minMax"/>
        </c:scaling>
        <c:delete val="1"/>
        <c:axPos val="b"/>
        <c:numFmt formatCode="ge" sourceLinked="1"/>
        <c:majorTickMark val="none"/>
        <c:minorTickMark val="none"/>
        <c:tickLblPos val="none"/>
        <c:crossAx val="75440128"/>
        <c:crosses val="autoZero"/>
        <c:auto val="1"/>
        <c:lblOffset val="100"/>
        <c:baseTimeUnit val="years"/>
      </c:dateAx>
      <c:valAx>
        <c:axId val="754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3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2115.15</c:v>
                </c:pt>
              </c:numCache>
            </c:numRef>
          </c:val>
        </c:ser>
        <c:dLbls>
          <c:showLegendKey val="0"/>
          <c:showVal val="0"/>
          <c:showCatName val="0"/>
          <c:showSerName val="0"/>
          <c:showPercent val="0"/>
          <c:showBubbleSize val="0"/>
        </c:dLbls>
        <c:gapWidth val="150"/>
        <c:axId val="75474048"/>
        <c:axId val="7548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1044.8</c:v>
                </c:pt>
                <c:pt idx="3">
                  <c:v>1081.8</c:v>
                </c:pt>
                <c:pt idx="4">
                  <c:v>974.93</c:v>
                </c:pt>
              </c:numCache>
            </c:numRef>
          </c:val>
          <c:smooth val="0"/>
        </c:ser>
        <c:dLbls>
          <c:showLegendKey val="0"/>
          <c:showVal val="0"/>
          <c:showCatName val="0"/>
          <c:showSerName val="0"/>
          <c:showPercent val="0"/>
          <c:showBubbleSize val="0"/>
        </c:dLbls>
        <c:marker val="1"/>
        <c:smooth val="0"/>
        <c:axId val="75474048"/>
        <c:axId val="75481472"/>
      </c:lineChart>
      <c:dateAx>
        <c:axId val="75474048"/>
        <c:scaling>
          <c:orientation val="minMax"/>
        </c:scaling>
        <c:delete val="1"/>
        <c:axPos val="b"/>
        <c:numFmt formatCode="ge" sourceLinked="1"/>
        <c:majorTickMark val="none"/>
        <c:minorTickMark val="none"/>
        <c:tickLblPos val="none"/>
        <c:crossAx val="75481472"/>
        <c:crosses val="autoZero"/>
        <c:auto val="1"/>
        <c:lblOffset val="100"/>
        <c:baseTimeUnit val="years"/>
      </c:dateAx>
      <c:valAx>
        <c:axId val="7548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100.97</c:v>
                </c:pt>
                <c:pt idx="1">
                  <c:v>92.3</c:v>
                </c:pt>
                <c:pt idx="2">
                  <c:v>98.25</c:v>
                </c:pt>
                <c:pt idx="3">
                  <c:v>88.67</c:v>
                </c:pt>
                <c:pt idx="4">
                  <c:v>97.31</c:v>
                </c:pt>
              </c:numCache>
            </c:numRef>
          </c:val>
        </c:ser>
        <c:dLbls>
          <c:showLegendKey val="0"/>
          <c:showVal val="0"/>
          <c:showCatName val="0"/>
          <c:showSerName val="0"/>
          <c:showPercent val="0"/>
          <c:showBubbleSize val="0"/>
        </c:dLbls>
        <c:gapWidth val="150"/>
        <c:axId val="78344576"/>
        <c:axId val="7834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50.82</c:v>
                </c:pt>
                <c:pt idx="3">
                  <c:v>52.19</c:v>
                </c:pt>
                <c:pt idx="4">
                  <c:v>55.32</c:v>
                </c:pt>
              </c:numCache>
            </c:numRef>
          </c:val>
          <c:smooth val="0"/>
        </c:ser>
        <c:dLbls>
          <c:showLegendKey val="0"/>
          <c:showVal val="0"/>
          <c:showCatName val="0"/>
          <c:showSerName val="0"/>
          <c:showPercent val="0"/>
          <c:showBubbleSize val="0"/>
        </c:dLbls>
        <c:marker val="1"/>
        <c:smooth val="0"/>
        <c:axId val="78344576"/>
        <c:axId val="78346496"/>
      </c:lineChart>
      <c:dateAx>
        <c:axId val="78344576"/>
        <c:scaling>
          <c:orientation val="minMax"/>
        </c:scaling>
        <c:delete val="1"/>
        <c:axPos val="b"/>
        <c:numFmt formatCode="ge" sourceLinked="1"/>
        <c:majorTickMark val="none"/>
        <c:minorTickMark val="none"/>
        <c:tickLblPos val="none"/>
        <c:crossAx val="78346496"/>
        <c:crosses val="autoZero"/>
        <c:auto val="1"/>
        <c:lblOffset val="100"/>
        <c:baseTimeUnit val="years"/>
      </c:dateAx>
      <c:valAx>
        <c:axId val="7834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4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101.31</c:v>
                </c:pt>
                <c:pt idx="1">
                  <c:v>118.85</c:v>
                </c:pt>
                <c:pt idx="2">
                  <c:v>113.24</c:v>
                </c:pt>
                <c:pt idx="3">
                  <c:v>127.93</c:v>
                </c:pt>
                <c:pt idx="4">
                  <c:v>112.6</c:v>
                </c:pt>
              </c:numCache>
            </c:numRef>
          </c:val>
        </c:ser>
        <c:dLbls>
          <c:showLegendKey val="0"/>
          <c:showVal val="0"/>
          <c:showCatName val="0"/>
          <c:showSerName val="0"/>
          <c:showPercent val="0"/>
          <c:showBubbleSize val="0"/>
        </c:dLbls>
        <c:gapWidth val="150"/>
        <c:axId val="106252928"/>
        <c:axId val="1088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300.52</c:v>
                </c:pt>
                <c:pt idx="3">
                  <c:v>296.14</c:v>
                </c:pt>
                <c:pt idx="4">
                  <c:v>283.17</c:v>
                </c:pt>
              </c:numCache>
            </c:numRef>
          </c:val>
          <c:smooth val="0"/>
        </c:ser>
        <c:dLbls>
          <c:showLegendKey val="0"/>
          <c:showVal val="0"/>
          <c:showCatName val="0"/>
          <c:showSerName val="0"/>
          <c:showPercent val="0"/>
          <c:showBubbleSize val="0"/>
        </c:dLbls>
        <c:marker val="1"/>
        <c:smooth val="0"/>
        <c:axId val="106252928"/>
        <c:axId val="108872448"/>
      </c:lineChart>
      <c:dateAx>
        <c:axId val="106252928"/>
        <c:scaling>
          <c:orientation val="minMax"/>
        </c:scaling>
        <c:delete val="1"/>
        <c:axPos val="b"/>
        <c:numFmt formatCode="ge" sourceLinked="1"/>
        <c:majorTickMark val="none"/>
        <c:minorTickMark val="none"/>
        <c:tickLblPos val="none"/>
        <c:crossAx val="108872448"/>
        <c:crosses val="autoZero"/>
        <c:auto val="1"/>
        <c:lblOffset val="100"/>
        <c:baseTimeUnit val="years"/>
      </c:dateAx>
      <c:valAx>
        <c:axId val="1088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5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4" zoomScaleNormal="100" workbookViewId="0">
      <selection activeCell="CA16" sqref="CA1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鮫川村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3640</v>
      </c>
      <c r="AM8" s="67"/>
      <c r="AN8" s="67"/>
      <c r="AO8" s="67"/>
      <c r="AP8" s="67"/>
      <c r="AQ8" s="67"/>
      <c r="AR8" s="67"/>
      <c r="AS8" s="67"/>
      <c r="AT8" s="66">
        <f>データ!T6</f>
        <v>131.34</v>
      </c>
      <c r="AU8" s="66"/>
      <c r="AV8" s="66"/>
      <c r="AW8" s="66"/>
      <c r="AX8" s="66"/>
      <c r="AY8" s="66"/>
      <c r="AZ8" s="66"/>
      <c r="BA8" s="66"/>
      <c r="BB8" s="66">
        <f>データ!U6</f>
        <v>27.71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15.82</v>
      </c>
      <c r="Q10" s="66"/>
      <c r="R10" s="66"/>
      <c r="S10" s="66"/>
      <c r="T10" s="66"/>
      <c r="U10" s="66"/>
      <c r="V10" s="66"/>
      <c r="W10" s="66">
        <f>データ!Q6</f>
        <v>100</v>
      </c>
      <c r="X10" s="66"/>
      <c r="Y10" s="66"/>
      <c r="Z10" s="66"/>
      <c r="AA10" s="66"/>
      <c r="AB10" s="66"/>
      <c r="AC10" s="66"/>
      <c r="AD10" s="67">
        <f>データ!R6</f>
        <v>3100</v>
      </c>
      <c r="AE10" s="67"/>
      <c r="AF10" s="67"/>
      <c r="AG10" s="67"/>
      <c r="AH10" s="67"/>
      <c r="AI10" s="67"/>
      <c r="AJ10" s="67"/>
      <c r="AK10" s="2"/>
      <c r="AL10" s="67">
        <f>データ!V6</f>
        <v>566</v>
      </c>
      <c r="AM10" s="67"/>
      <c r="AN10" s="67"/>
      <c r="AO10" s="67"/>
      <c r="AP10" s="67"/>
      <c r="AQ10" s="67"/>
      <c r="AR10" s="67"/>
      <c r="AS10" s="67"/>
      <c r="AT10" s="66">
        <f>データ!W6</f>
        <v>1.1100000000000001</v>
      </c>
      <c r="AU10" s="66"/>
      <c r="AV10" s="66"/>
      <c r="AW10" s="66"/>
      <c r="AX10" s="66"/>
      <c r="AY10" s="66"/>
      <c r="AZ10" s="66"/>
      <c r="BA10" s="66"/>
      <c r="BB10" s="66">
        <f>データ!X6</f>
        <v>509.91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74845</v>
      </c>
      <c r="D6" s="33">
        <f t="shared" si="3"/>
        <v>47</v>
      </c>
      <c r="E6" s="33">
        <f t="shared" si="3"/>
        <v>17</v>
      </c>
      <c r="F6" s="33">
        <f t="shared" si="3"/>
        <v>5</v>
      </c>
      <c r="G6" s="33">
        <f t="shared" si="3"/>
        <v>0</v>
      </c>
      <c r="H6" s="33" t="str">
        <f t="shared" si="3"/>
        <v>福島県　鮫川村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15.82</v>
      </c>
      <c r="Q6" s="34">
        <f t="shared" si="3"/>
        <v>100</v>
      </c>
      <c r="R6" s="34">
        <f t="shared" si="3"/>
        <v>3100</v>
      </c>
      <c r="S6" s="34">
        <f t="shared" si="3"/>
        <v>3640</v>
      </c>
      <c r="T6" s="34">
        <f t="shared" si="3"/>
        <v>131.34</v>
      </c>
      <c r="U6" s="34">
        <f t="shared" si="3"/>
        <v>27.71</v>
      </c>
      <c r="V6" s="34">
        <f t="shared" si="3"/>
        <v>566</v>
      </c>
      <c r="W6" s="34">
        <f t="shared" si="3"/>
        <v>1.1100000000000001</v>
      </c>
      <c r="X6" s="34">
        <f t="shared" si="3"/>
        <v>509.91</v>
      </c>
      <c r="Y6" s="35">
        <f>IF(Y7="",NA(),Y7)</f>
        <v>100.58</v>
      </c>
      <c r="Z6" s="35">
        <f t="shared" ref="Z6:AH6" si="4">IF(Z7="",NA(),Z7)</f>
        <v>97.07</v>
      </c>
      <c r="AA6" s="35">
        <f t="shared" si="4"/>
        <v>100.23</v>
      </c>
      <c r="AB6" s="35">
        <f t="shared" si="4"/>
        <v>103.52</v>
      </c>
      <c r="AC6" s="35">
        <f t="shared" si="4"/>
        <v>104.32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2115.15</v>
      </c>
      <c r="BK6" s="35">
        <f t="shared" si="7"/>
        <v>1144.05</v>
      </c>
      <c r="BL6" s="35">
        <f t="shared" si="7"/>
        <v>1117.1099999999999</v>
      </c>
      <c r="BM6" s="35">
        <f t="shared" si="7"/>
        <v>1044.8</v>
      </c>
      <c r="BN6" s="35">
        <f t="shared" si="7"/>
        <v>1081.8</v>
      </c>
      <c r="BO6" s="35">
        <f t="shared" si="7"/>
        <v>974.93</v>
      </c>
      <c r="BP6" s="34" t="str">
        <f>IF(BP7="","",IF(BP7="-","【-】","【"&amp;SUBSTITUTE(TEXT(BP7,"#,##0.00"),"-","△")&amp;"】"))</f>
        <v>【914.53】</v>
      </c>
      <c r="BQ6" s="35">
        <f>IF(BQ7="",NA(),BQ7)</f>
        <v>100.97</v>
      </c>
      <c r="BR6" s="35">
        <f t="shared" ref="BR6:BZ6" si="8">IF(BR7="",NA(),BR7)</f>
        <v>92.3</v>
      </c>
      <c r="BS6" s="35">
        <f t="shared" si="8"/>
        <v>98.25</v>
      </c>
      <c r="BT6" s="35">
        <f t="shared" si="8"/>
        <v>88.67</v>
      </c>
      <c r="BU6" s="35">
        <f t="shared" si="8"/>
        <v>97.31</v>
      </c>
      <c r="BV6" s="35">
        <f t="shared" si="8"/>
        <v>42.48</v>
      </c>
      <c r="BW6" s="35">
        <f t="shared" si="8"/>
        <v>41.04</v>
      </c>
      <c r="BX6" s="35">
        <f t="shared" si="8"/>
        <v>50.82</v>
      </c>
      <c r="BY6" s="35">
        <f t="shared" si="8"/>
        <v>52.19</v>
      </c>
      <c r="BZ6" s="35">
        <f t="shared" si="8"/>
        <v>55.32</v>
      </c>
      <c r="CA6" s="34" t="str">
        <f>IF(CA7="","",IF(CA7="-","【-】","【"&amp;SUBSTITUTE(TEXT(CA7,"#,##0.00"),"-","△")&amp;"】"))</f>
        <v>【55.73】</v>
      </c>
      <c r="CB6" s="35">
        <f>IF(CB7="",NA(),CB7)</f>
        <v>101.31</v>
      </c>
      <c r="CC6" s="35">
        <f t="shared" ref="CC6:CK6" si="9">IF(CC7="",NA(),CC7)</f>
        <v>118.85</v>
      </c>
      <c r="CD6" s="35">
        <f t="shared" si="9"/>
        <v>113.24</v>
      </c>
      <c r="CE6" s="35">
        <f t="shared" si="9"/>
        <v>127.93</v>
      </c>
      <c r="CF6" s="35">
        <f t="shared" si="9"/>
        <v>112.6</v>
      </c>
      <c r="CG6" s="35">
        <f t="shared" si="9"/>
        <v>343.8</v>
      </c>
      <c r="CH6" s="35">
        <f t="shared" si="9"/>
        <v>357.08</v>
      </c>
      <c r="CI6" s="35">
        <f t="shared" si="9"/>
        <v>300.52</v>
      </c>
      <c r="CJ6" s="35">
        <f t="shared" si="9"/>
        <v>296.14</v>
      </c>
      <c r="CK6" s="35">
        <f t="shared" si="9"/>
        <v>283.17</v>
      </c>
      <c r="CL6" s="34" t="str">
        <f>IF(CL7="","",IF(CL7="-","【-】","【"&amp;SUBSTITUTE(TEXT(CL7,"#,##0.00"),"-","△")&amp;"】"))</f>
        <v>【276.78】</v>
      </c>
      <c r="CM6" s="35">
        <f>IF(CM7="",NA(),CM7)</f>
        <v>57.63</v>
      </c>
      <c r="CN6" s="35">
        <f t="shared" ref="CN6:CV6" si="10">IF(CN7="",NA(),CN7)</f>
        <v>56.17</v>
      </c>
      <c r="CO6" s="35">
        <f t="shared" si="10"/>
        <v>54.96</v>
      </c>
      <c r="CP6" s="35">
        <f t="shared" si="10"/>
        <v>55.45</v>
      </c>
      <c r="CQ6" s="35">
        <f t="shared" si="10"/>
        <v>56.42</v>
      </c>
      <c r="CR6" s="35">
        <f t="shared" si="10"/>
        <v>46.06</v>
      </c>
      <c r="CS6" s="35">
        <f t="shared" si="10"/>
        <v>45.95</v>
      </c>
      <c r="CT6" s="35">
        <f t="shared" si="10"/>
        <v>53.24</v>
      </c>
      <c r="CU6" s="35">
        <f t="shared" si="10"/>
        <v>52.31</v>
      </c>
      <c r="CV6" s="35">
        <f t="shared" si="10"/>
        <v>60.65</v>
      </c>
      <c r="CW6" s="34" t="str">
        <f>IF(CW7="","",IF(CW7="-","【-】","【"&amp;SUBSTITUTE(TEXT(CW7,"#,##0.00"),"-","△")&amp;"】"))</f>
        <v>【59.15】</v>
      </c>
      <c r="CX6" s="35">
        <f>IF(CX7="",NA(),CX7)</f>
        <v>86.3</v>
      </c>
      <c r="CY6" s="35">
        <f t="shared" ref="CY6:DG6" si="11">IF(CY7="",NA(),CY7)</f>
        <v>81.709999999999994</v>
      </c>
      <c r="CZ6" s="35">
        <f t="shared" si="11"/>
        <v>80.31</v>
      </c>
      <c r="DA6" s="35">
        <f t="shared" si="11"/>
        <v>81.99</v>
      </c>
      <c r="DB6" s="35">
        <f t="shared" si="11"/>
        <v>82.86</v>
      </c>
      <c r="DC6" s="35">
        <f t="shared" si="11"/>
        <v>72.989999999999995</v>
      </c>
      <c r="DD6" s="35">
        <f t="shared" si="11"/>
        <v>71.97</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74845</v>
      </c>
      <c r="D7" s="37">
        <v>47</v>
      </c>
      <c r="E7" s="37">
        <v>17</v>
      </c>
      <c r="F7" s="37">
        <v>5</v>
      </c>
      <c r="G7" s="37">
        <v>0</v>
      </c>
      <c r="H7" s="37" t="s">
        <v>110</v>
      </c>
      <c r="I7" s="37" t="s">
        <v>111</v>
      </c>
      <c r="J7" s="37" t="s">
        <v>112</v>
      </c>
      <c r="K7" s="37" t="s">
        <v>113</v>
      </c>
      <c r="L7" s="37" t="s">
        <v>114</v>
      </c>
      <c r="M7" s="37"/>
      <c r="N7" s="38" t="s">
        <v>115</v>
      </c>
      <c r="O7" s="38" t="s">
        <v>116</v>
      </c>
      <c r="P7" s="38">
        <v>15.82</v>
      </c>
      <c r="Q7" s="38">
        <v>100</v>
      </c>
      <c r="R7" s="38">
        <v>3100</v>
      </c>
      <c r="S7" s="38">
        <v>3640</v>
      </c>
      <c r="T7" s="38">
        <v>131.34</v>
      </c>
      <c r="U7" s="38">
        <v>27.71</v>
      </c>
      <c r="V7" s="38">
        <v>566</v>
      </c>
      <c r="W7" s="38">
        <v>1.1100000000000001</v>
      </c>
      <c r="X7" s="38">
        <v>509.91</v>
      </c>
      <c r="Y7" s="38">
        <v>100.58</v>
      </c>
      <c r="Z7" s="38">
        <v>97.07</v>
      </c>
      <c r="AA7" s="38">
        <v>100.23</v>
      </c>
      <c r="AB7" s="38">
        <v>103.52</v>
      </c>
      <c r="AC7" s="38">
        <v>104.32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2115.15</v>
      </c>
      <c r="BK7" s="38">
        <v>1144.05</v>
      </c>
      <c r="BL7" s="38">
        <v>1117.1099999999999</v>
      </c>
      <c r="BM7" s="38">
        <v>1044.8</v>
      </c>
      <c r="BN7" s="38">
        <v>1081.8</v>
      </c>
      <c r="BO7" s="38">
        <v>974.93</v>
      </c>
      <c r="BP7" s="38">
        <v>914.53</v>
      </c>
      <c r="BQ7" s="38">
        <v>100.97</v>
      </c>
      <c r="BR7" s="38">
        <v>92.3</v>
      </c>
      <c r="BS7" s="38">
        <v>98.25</v>
      </c>
      <c r="BT7" s="38">
        <v>88.67</v>
      </c>
      <c r="BU7" s="38">
        <v>97.31</v>
      </c>
      <c r="BV7" s="38">
        <v>42.48</v>
      </c>
      <c r="BW7" s="38">
        <v>41.04</v>
      </c>
      <c r="BX7" s="38">
        <v>50.82</v>
      </c>
      <c r="BY7" s="38">
        <v>52.19</v>
      </c>
      <c r="BZ7" s="38">
        <v>55.32</v>
      </c>
      <c r="CA7" s="38">
        <v>55.73</v>
      </c>
      <c r="CB7" s="38">
        <v>101.31</v>
      </c>
      <c r="CC7" s="38">
        <v>118.85</v>
      </c>
      <c r="CD7" s="38">
        <v>113.24</v>
      </c>
      <c r="CE7" s="38">
        <v>127.93</v>
      </c>
      <c r="CF7" s="38">
        <v>112.6</v>
      </c>
      <c r="CG7" s="38">
        <v>343.8</v>
      </c>
      <c r="CH7" s="38">
        <v>357.08</v>
      </c>
      <c r="CI7" s="38">
        <v>300.52</v>
      </c>
      <c r="CJ7" s="38">
        <v>296.14</v>
      </c>
      <c r="CK7" s="38">
        <v>283.17</v>
      </c>
      <c r="CL7" s="38">
        <v>276.77999999999997</v>
      </c>
      <c r="CM7" s="38">
        <v>57.63</v>
      </c>
      <c r="CN7" s="38">
        <v>56.17</v>
      </c>
      <c r="CO7" s="38">
        <v>54.96</v>
      </c>
      <c r="CP7" s="38">
        <v>55.45</v>
      </c>
      <c r="CQ7" s="38">
        <v>56.42</v>
      </c>
      <c r="CR7" s="38">
        <v>46.06</v>
      </c>
      <c r="CS7" s="38">
        <v>45.95</v>
      </c>
      <c r="CT7" s="38">
        <v>53.24</v>
      </c>
      <c r="CU7" s="38">
        <v>52.31</v>
      </c>
      <c r="CV7" s="38">
        <v>60.65</v>
      </c>
      <c r="CW7" s="38">
        <v>59.15</v>
      </c>
      <c r="CX7" s="38">
        <v>86.3</v>
      </c>
      <c r="CY7" s="38">
        <v>81.709999999999994</v>
      </c>
      <c r="CZ7" s="38">
        <v>80.31</v>
      </c>
      <c r="DA7" s="38">
        <v>81.99</v>
      </c>
      <c r="DB7" s="38">
        <v>82.86</v>
      </c>
      <c r="DC7" s="38">
        <v>72.989999999999995</v>
      </c>
      <c r="DD7" s="38">
        <v>71.97</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2018-01-31T10:07:02Z</cp:lastPrinted>
  <dcterms:created xsi:type="dcterms:W3CDTF">2017-12-25T02:25:59Z</dcterms:created>
  <dcterms:modified xsi:type="dcterms:W3CDTF">2018-02-26T06:33:38Z</dcterms:modified>
  <cp:category/>
</cp:coreProperties>
</file>