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0" yWindow="0" windowWidth="20490" windowHeight="843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L6" i="5"/>
  <c r="K6" i="5"/>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BB10" i="4"/>
  <c r="AT10" i="4"/>
  <c r="AL10" i="4"/>
  <c r="AD10" i="4"/>
  <c r="P10" i="4"/>
  <c r="I10" i="4"/>
  <c r="B10" i="4"/>
  <c r="AT8" i="4"/>
  <c r="AL8" i="4"/>
  <c r="W8" i="4"/>
  <c r="P8" i="4"/>
  <c r="I8" i="4"/>
  <c r="B8" i="4"/>
  <c r="B6" i="4"/>
  <c r="C10" i="5" l="1"/>
  <c r="D10" i="5"/>
  <c r="E10" i="5"/>
  <c r="B10" i="5"/>
</calcChain>
</file>

<file path=xl/sharedStrings.xml><?xml version="1.0" encoding="utf-8"?>
<sst xmlns="http://schemas.openxmlformats.org/spreadsheetml/2006/main" count="245" uniqueCount="125">
  <si>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</si>
  <si>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</si>
  <si>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</si>
  <si>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</si>
  <si>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</si>
  <si>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</si>
  <si>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</si>
  <si>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</si>
  <si>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</si>
  <si>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</si>
  <si>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</si>
  <si>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</si>
  <si>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</si>
  <si>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</si>
  <si>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</si>
  <si>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</si>
  <si>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</si>
  <si>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</si>
  <si>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</si>
  <si>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</si>
  <si>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</si>
  <si>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</si>
  <si>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</si>
  <si>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</si>
  <si>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</si>
  <si>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</si>
  <si>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</si>
  <si>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</si>
  <si>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</si>
  <si>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</si>
  <si>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</si>
  <si>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</si>
  <si>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</si>
  <si>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</si>
  <si>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</si>
  <si>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</si>
  <si>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</si>
  <si>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</si>
  <si>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</si>
  <si>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</si>
  <si>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</si>
  <si>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</si>
  <si>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</si>
  <si>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</si>
  <si>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</si>
  <si>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</si>
  <si>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</si>
  <si>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</si>
  <si>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</si>
  <si>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</si>
  <si>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</si>
  <si>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</si>
  <si>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</si>
  <si>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</si>
  <si>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</si>
  <si>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</si>
  <si>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</si>
  <si>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</si>
  <si>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</si>
  <si>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</si>
  <si>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</si>
  <si>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</si>
  <si>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</si>
  <si>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</si>
  <si>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</si>
  <si>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</si>
  <si>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</si>
  <si>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</si>
  <si>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</si>
  <si>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</si>
  <si>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</si>
  <si>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</si>
  <si>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</si>
  <si>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</si>
  <si>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</si>
  <si>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</si>
  <si>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</si>
  <si>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</si>
  <si>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</si>
  <si>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</si>
  <si>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</si>
  <si>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</si>
  <si>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</si>
  <si>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</si>
  <si>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</si>
  <si>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</si>
  <si>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</si>
  <si>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</si>
  <si>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</si>
  <si>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</si>
  <si>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</si>
  <si>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</si>
  <si>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</si>
  <si>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</si>
  <si>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</si>
  <si>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</si>
  <si>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</si>
  <si>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</si>
  <si>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</si>
  <si>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</si>
  <si>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</si>
  <si>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</si>
  <si>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</si>
  <si>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</si>
  <si>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</si>
  <si>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</si>
  <si>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</si>
  <si>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</si>
  <si>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</si>
  <si>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矢吹町</t>
  </si>
  <si>
    <t>法非適用</t>
  </si>
  <si>
    <t>下水道事業</t>
  </si>
  <si>
    <t>公共下水道</t>
  </si>
  <si>
    <t>Cc1</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</si>
  <si>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</si>
  <si>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</si>
  <si>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</si>
  <si>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</si>
  <si>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</si>
  <si>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</si>
  <si>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</si>
  <si>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収益的収支比率については、東日本大震災の災害復旧事業が平成25年度に完了したことにより、以前の水準に戻っているが、100％未満であり一般会計からの繰入金に依存している状況である。　　　　　　　　　　経費回収率については平成28年度に汚水処理費の算出方法を見直したことにより、汚水処理原価が大幅に減額となり、経費回収率が改善された。　　　　　今後は、経営戦略に基づいて、経費節減に努め、料金収入で経費が賄えるよう料金改定等の検討、接続率の向上による料金収入の確保策等を検討し、経営改善に向けた取組を継続する。　　　　</t>
    <rPh sb="0" eb="3">
      <t>シュウエキテキ</t>
    </rPh>
    <rPh sb="3" eb="5">
      <t>シュウシ</t>
    </rPh>
    <rPh sb="5" eb="7">
      <t>ヒリツ</t>
    </rPh>
    <rPh sb="13" eb="14">
      <t>ヒガシ</t>
    </rPh>
    <rPh sb="14" eb="16">
      <t>ニホン</t>
    </rPh>
    <rPh sb="16" eb="19">
      <t>ダイシンサイ</t>
    </rPh>
    <rPh sb="20" eb="22">
      <t>サイガイ</t>
    </rPh>
    <rPh sb="22" eb="24">
      <t>フッキュウ</t>
    </rPh>
    <rPh sb="24" eb="26">
      <t>ジギョウ</t>
    </rPh>
    <rPh sb="27" eb="29">
      <t>ヘイセイ</t>
    </rPh>
    <rPh sb="31" eb="33">
      <t>ネンド</t>
    </rPh>
    <rPh sb="34" eb="36">
      <t>カンリョウ</t>
    </rPh>
    <rPh sb="44" eb="46">
      <t>イゼン</t>
    </rPh>
    <rPh sb="47" eb="49">
      <t>スイジュン</t>
    </rPh>
    <rPh sb="50" eb="51">
      <t>モド</t>
    </rPh>
    <rPh sb="61" eb="63">
      <t>ミマン</t>
    </rPh>
    <rPh sb="66" eb="68">
      <t>イッパン</t>
    </rPh>
    <rPh sb="68" eb="70">
      <t>カイケイ</t>
    </rPh>
    <rPh sb="73" eb="75">
      <t>クリイレ</t>
    </rPh>
    <rPh sb="75" eb="76">
      <t>キン</t>
    </rPh>
    <rPh sb="77" eb="79">
      <t>イゾン</t>
    </rPh>
    <rPh sb="83" eb="85">
      <t>ジョウキョウ</t>
    </rPh>
    <rPh sb="99" eb="101">
      <t>ケイヒ</t>
    </rPh>
    <rPh sb="101" eb="103">
      <t>カイシュウ</t>
    </rPh>
    <rPh sb="103" eb="104">
      <t>リツ</t>
    </rPh>
    <rPh sb="109" eb="111">
      <t>ヘイセイ</t>
    </rPh>
    <rPh sb="113" eb="115">
      <t>ネンド</t>
    </rPh>
    <rPh sb="116" eb="118">
      <t>オスイ</t>
    </rPh>
    <rPh sb="118" eb="120">
      <t>ショリ</t>
    </rPh>
    <rPh sb="120" eb="121">
      <t>ヒ</t>
    </rPh>
    <rPh sb="122" eb="124">
      <t>サンシュツ</t>
    </rPh>
    <rPh sb="124" eb="126">
      <t>ホウホウ</t>
    </rPh>
    <rPh sb="127" eb="129">
      <t>ミナオ</t>
    </rPh>
    <rPh sb="137" eb="139">
      <t>オスイ</t>
    </rPh>
    <rPh sb="139" eb="141">
      <t>ショリ</t>
    </rPh>
    <rPh sb="141" eb="143">
      <t>ゲンカ</t>
    </rPh>
    <rPh sb="144" eb="146">
      <t>オオハバ</t>
    </rPh>
    <rPh sb="147" eb="149">
      <t>ゲンガク</t>
    </rPh>
    <rPh sb="153" eb="155">
      <t>ケイヒ</t>
    </rPh>
    <rPh sb="155" eb="157">
      <t>カイシュウ</t>
    </rPh>
    <rPh sb="157" eb="158">
      <t>リツ</t>
    </rPh>
    <rPh sb="159" eb="161">
      <t>カイゼン</t>
    </rPh>
    <rPh sb="170" eb="172">
      <t>コンゴ</t>
    </rPh>
    <rPh sb="174" eb="176">
      <t>ケイエイ</t>
    </rPh>
    <rPh sb="176" eb="178">
      <t>センリャク</t>
    </rPh>
    <rPh sb="179" eb="180">
      <t>モト</t>
    </rPh>
    <rPh sb="184" eb="186">
      <t>ケイヒ</t>
    </rPh>
    <rPh sb="186" eb="188">
      <t>セツゲン</t>
    </rPh>
    <rPh sb="189" eb="190">
      <t>ツト</t>
    </rPh>
    <rPh sb="192" eb="194">
      <t>リョウキン</t>
    </rPh>
    <rPh sb="194" eb="196">
      <t>シュウニュウ</t>
    </rPh>
    <rPh sb="197" eb="199">
      <t>ケイヒ</t>
    </rPh>
    <rPh sb="200" eb="201">
      <t>マカナ</t>
    </rPh>
    <rPh sb="205" eb="207">
      <t>リョウキン</t>
    </rPh>
    <rPh sb="207" eb="209">
      <t>カイテイ</t>
    </rPh>
    <rPh sb="209" eb="210">
      <t>トウ</t>
    </rPh>
    <rPh sb="211" eb="213">
      <t>ケントウ</t>
    </rPh>
    <rPh sb="214" eb="216">
      <t>セツゾク</t>
    </rPh>
    <rPh sb="216" eb="217">
      <t>リツ</t>
    </rPh>
    <rPh sb="218" eb="220">
      <t>コウジョウ</t>
    </rPh>
    <rPh sb="223" eb="225">
      <t>リョウキン</t>
    </rPh>
    <rPh sb="225" eb="227">
      <t>シュウニュウ</t>
    </rPh>
    <rPh sb="228" eb="231">
      <t>カクホサク</t>
    </rPh>
    <rPh sb="231" eb="232">
      <t>トウ</t>
    </rPh>
    <rPh sb="233" eb="235">
      <t>ケントウ</t>
    </rPh>
    <rPh sb="237" eb="239">
      <t>ケイエイ</t>
    </rPh>
    <rPh sb="239" eb="241">
      <t>カイゼン</t>
    </rPh>
    <rPh sb="242" eb="243">
      <t>ム</t>
    </rPh>
    <rPh sb="245" eb="247">
      <t>トリクミ</t>
    </rPh>
    <rPh sb="248" eb="250">
      <t>ケイゾク</t>
    </rPh>
    <phoneticPr fontId="4"/>
  </si>
  <si>
    <t>施設の老朽化については、該当数字がないものの他自治体同様に老朽化が進行している状況である。　　計画的に施設を更新し、長寿命化を図るため、平成28年度にストックマネジメント計画及び下水道修繕・改築(長寿命化)計画を策定し、今後、下水道改築・更新事業を実施していく。　　　　　　　　　計画的な施設更新により、有収率の向上を図り、安定した経営基盤の確立を目指す。</t>
    <rPh sb="0" eb="2">
      <t>シセツ</t>
    </rPh>
    <rPh sb="3" eb="6">
      <t>ロウキュウカ</t>
    </rPh>
    <rPh sb="12" eb="14">
      <t>ガイトウ</t>
    </rPh>
    <rPh sb="14" eb="16">
      <t>スウジ</t>
    </rPh>
    <rPh sb="22" eb="23">
      <t>タ</t>
    </rPh>
    <rPh sb="23" eb="26">
      <t>ジチタイ</t>
    </rPh>
    <rPh sb="26" eb="28">
      <t>ドウヨウ</t>
    </rPh>
    <rPh sb="29" eb="32">
      <t>ロウキュウカ</t>
    </rPh>
    <rPh sb="33" eb="35">
      <t>シンコウ</t>
    </rPh>
    <rPh sb="39" eb="41">
      <t>ジョウキョウ</t>
    </rPh>
    <rPh sb="47" eb="49">
      <t>ケイカク</t>
    </rPh>
    <rPh sb="49" eb="50">
      <t>テキ</t>
    </rPh>
    <rPh sb="51" eb="53">
      <t>シセツ</t>
    </rPh>
    <rPh sb="54" eb="56">
      <t>コウシン</t>
    </rPh>
    <rPh sb="58" eb="59">
      <t>チョウ</t>
    </rPh>
    <rPh sb="59" eb="62">
      <t>ジュミョウカ</t>
    </rPh>
    <rPh sb="63" eb="64">
      <t>ハカ</t>
    </rPh>
    <rPh sb="68" eb="70">
      <t>ヘイセイ</t>
    </rPh>
    <rPh sb="72" eb="74">
      <t>ネンド</t>
    </rPh>
    <rPh sb="85" eb="87">
      <t>ケイカク</t>
    </rPh>
    <rPh sb="87" eb="88">
      <t>オヨ</t>
    </rPh>
    <rPh sb="89" eb="92">
      <t>ゲスイドウ</t>
    </rPh>
    <rPh sb="92" eb="94">
      <t>シュウゼン</t>
    </rPh>
    <rPh sb="95" eb="97">
      <t>カイチク</t>
    </rPh>
    <rPh sb="98" eb="99">
      <t>チョウ</t>
    </rPh>
    <rPh sb="99" eb="102">
      <t>ジュミョウカ</t>
    </rPh>
    <rPh sb="103" eb="105">
      <t>ケイカク</t>
    </rPh>
    <rPh sb="106" eb="108">
      <t>サクテイ</t>
    </rPh>
    <rPh sb="110" eb="112">
      <t>コンゴ</t>
    </rPh>
    <rPh sb="113" eb="116">
      <t>ゲスイドウ</t>
    </rPh>
    <rPh sb="116" eb="118">
      <t>カイチク</t>
    </rPh>
    <rPh sb="119" eb="121">
      <t>コウシン</t>
    </rPh>
    <rPh sb="121" eb="123">
      <t>ジギョウ</t>
    </rPh>
    <rPh sb="124" eb="126">
      <t>ジッシ</t>
    </rPh>
    <rPh sb="140" eb="143">
      <t>ケイカクテキ</t>
    </rPh>
    <rPh sb="144" eb="146">
      <t>シセツ</t>
    </rPh>
    <rPh sb="146" eb="148">
      <t>コウシン</t>
    </rPh>
    <rPh sb="152" eb="153">
      <t>ユウ</t>
    </rPh>
    <rPh sb="153" eb="154">
      <t>シュウ</t>
    </rPh>
    <rPh sb="154" eb="155">
      <t>リツ</t>
    </rPh>
    <rPh sb="156" eb="158">
      <t>コウジョウ</t>
    </rPh>
    <rPh sb="159" eb="160">
      <t>ハカ</t>
    </rPh>
    <rPh sb="162" eb="164">
      <t>アンテイ</t>
    </rPh>
    <rPh sb="166" eb="168">
      <t>ケイエイ</t>
    </rPh>
    <rPh sb="168" eb="170">
      <t>キバン</t>
    </rPh>
    <rPh sb="171" eb="173">
      <t>カクリツ</t>
    </rPh>
    <rPh sb="174" eb="176">
      <t>メザ</t>
    </rPh>
    <phoneticPr fontId="4"/>
  </si>
  <si>
    <t>当町の公共下水道事業は福島県県中流域関連下水道事業である。　　　　　　　　　　　　　　　　　　　　　東日本大震災の影響により、厳しい経営状況であったが、平成26年度からは改善傾向にある。　　　　　老朽化対策として平成28年度からストックマネジメント事業・長寿命化計画により、計画的な施設更新を進め、有収率の向上を図り、安定した経営基盤の確立を目指す。　　　　　　　　　　　　　　　　　　　　　平成28年度策定した経営戦略の進捗管理、見直しをして持続可能な経営基盤の強化、経営効率の向上を図る。　　　　　　　　　　　　　　　　　　　　　　　　　　　また、下水道事業の公営企業化についても検討を行う。　　　　　　　　　　　　　　　　　　　　　　　　　　　　　　　　　　　　策定した経営戦略を基にして経営基盤の強化、経営効率の向上を図る。　　　　　　　　　　　　　　　　　　　　　　　　　　　　　　　　　　　　　　</t>
    <rPh sb="0" eb="1">
      <t>トウ</t>
    </rPh>
    <rPh sb="1" eb="2">
      <t>マチ</t>
    </rPh>
    <rPh sb="3" eb="5">
      <t>コウキョウ</t>
    </rPh>
    <rPh sb="5" eb="8">
      <t>ゲスイドウ</t>
    </rPh>
    <rPh sb="8" eb="10">
      <t>ジギョウ</t>
    </rPh>
    <rPh sb="11" eb="14">
      <t>フクシマケン</t>
    </rPh>
    <rPh sb="14" eb="15">
      <t>ケン</t>
    </rPh>
    <rPh sb="15" eb="18">
      <t>チュウリュウイキ</t>
    </rPh>
    <rPh sb="18" eb="20">
      <t>カンレン</t>
    </rPh>
    <rPh sb="20" eb="23">
      <t>ゲスイドウ</t>
    </rPh>
    <rPh sb="23" eb="25">
      <t>ジギョウ</t>
    </rPh>
    <rPh sb="50" eb="51">
      <t>ヒガシ</t>
    </rPh>
    <rPh sb="51" eb="53">
      <t>ニホン</t>
    </rPh>
    <rPh sb="53" eb="56">
      <t>ダイシンサイ</t>
    </rPh>
    <rPh sb="57" eb="59">
      <t>エイキョウ</t>
    </rPh>
    <rPh sb="63" eb="64">
      <t>キビ</t>
    </rPh>
    <rPh sb="66" eb="68">
      <t>ケイエイ</t>
    </rPh>
    <rPh sb="68" eb="70">
      <t>ジョウキョウ</t>
    </rPh>
    <rPh sb="76" eb="78">
      <t>ヘイセイ</t>
    </rPh>
    <rPh sb="80" eb="82">
      <t>ネンド</t>
    </rPh>
    <rPh sb="85" eb="87">
      <t>カイゼン</t>
    </rPh>
    <rPh sb="87" eb="89">
      <t>ケイコウ</t>
    </rPh>
    <rPh sb="98" eb="101">
      <t>ロウキュウカ</t>
    </rPh>
    <rPh sb="101" eb="103">
      <t>タイサク</t>
    </rPh>
    <rPh sb="106" eb="108">
      <t>ヘイセイ</t>
    </rPh>
    <rPh sb="110" eb="112">
      <t>ネンド</t>
    </rPh>
    <rPh sb="124" eb="126">
      <t>ジギョウ</t>
    </rPh>
    <rPh sb="127" eb="128">
      <t>チョウ</t>
    </rPh>
    <rPh sb="128" eb="130">
      <t>ジュミョウ</t>
    </rPh>
    <rPh sb="130" eb="131">
      <t>カ</t>
    </rPh>
    <rPh sb="131" eb="133">
      <t>ケイカク</t>
    </rPh>
    <rPh sb="137" eb="139">
      <t>ケイカク</t>
    </rPh>
    <rPh sb="139" eb="140">
      <t>テキ</t>
    </rPh>
    <rPh sb="141" eb="143">
      <t>シセツ</t>
    </rPh>
    <rPh sb="143" eb="145">
      <t>コウシン</t>
    </rPh>
    <rPh sb="146" eb="147">
      <t>スス</t>
    </rPh>
    <rPh sb="149" eb="150">
      <t>ユウ</t>
    </rPh>
    <rPh sb="150" eb="151">
      <t>シュウ</t>
    </rPh>
    <rPh sb="151" eb="152">
      <t>リツ</t>
    </rPh>
    <rPh sb="153" eb="155">
      <t>コウジョウ</t>
    </rPh>
    <rPh sb="156" eb="157">
      <t>ハカ</t>
    </rPh>
    <rPh sb="159" eb="161">
      <t>アンテイ</t>
    </rPh>
    <rPh sb="163" eb="165">
      <t>ケイエイ</t>
    </rPh>
    <rPh sb="165" eb="167">
      <t>キバン</t>
    </rPh>
    <rPh sb="168" eb="170">
      <t>カクリツ</t>
    </rPh>
    <rPh sb="171" eb="173">
      <t>メザ</t>
    </rPh>
    <rPh sb="196" eb="198">
      <t>ヘイセイ</t>
    </rPh>
    <rPh sb="200" eb="202">
      <t>ネンド</t>
    </rPh>
    <rPh sb="202" eb="204">
      <t>サクテイ</t>
    </rPh>
    <rPh sb="206" eb="208">
      <t>ケイエイ</t>
    </rPh>
    <rPh sb="208" eb="210">
      <t>センリャク</t>
    </rPh>
    <rPh sb="211" eb="213">
      <t>シンチョク</t>
    </rPh>
    <rPh sb="213" eb="215">
      <t>カンリ</t>
    </rPh>
    <rPh sb="216" eb="218">
      <t>ミナオ</t>
    </rPh>
    <rPh sb="222" eb="224">
      <t>ジゾク</t>
    </rPh>
    <rPh sb="224" eb="226">
      <t>カノウ</t>
    </rPh>
    <rPh sb="227" eb="229">
      <t>ケイエイ</t>
    </rPh>
    <rPh sb="229" eb="231">
      <t>キバン</t>
    </rPh>
    <rPh sb="232" eb="234">
      <t>キョウカ</t>
    </rPh>
    <rPh sb="235" eb="237">
      <t>ケイエイ</t>
    </rPh>
    <rPh sb="237" eb="239">
      <t>コウリツ</t>
    </rPh>
    <rPh sb="240" eb="242">
      <t>コウジョウ</t>
    </rPh>
    <rPh sb="243" eb="244">
      <t>ハカ</t>
    </rPh>
    <rPh sb="276" eb="279">
      <t>ゲスイドウ</t>
    </rPh>
    <rPh sb="279" eb="281">
      <t>ジギョウ</t>
    </rPh>
    <rPh sb="282" eb="284">
      <t>コウエイ</t>
    </rPh>
    <rPh sb="284" eb="287">
      <t>キギョウカ</t>
    </rPh>
    <rPh sb="292" eb="294">
      <t>ケントウ</t>
    </rPh>
    <rPh sb="295" eb="296">
      <t>オコナ</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</si>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</sst>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9239168"/>
        <c:axId val="49241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0.15</c:v>
                </c:pt>
                <c:pt idx="2">
                  <c:v>0.11</c:v>
                </c:pt>
                <c:pt idx="3">
                  <c:v>0.09</c:v>
                </c:pt>
                <c:pt idx="4">
                  <c:v>0.19</c:v>
                </c:pt>
              </c:numCache>
            </c:numRef>
          </c:val>
          <c:smooth val="0"/>
        </c:ser>
        <c:dLbls>
          <c:showLegendKey val="0"/>
          <c:showVal val="0"/>
          <c:showCatName val="0"/>
          <c:showSerName val="0"/>
          <c:showPercent val="0"/>
          <c:showBubbleSize val="0"/>
        </c:dLbls>
        <c:marker val="1"/>
        <c:smooth val="0"/>
        <c:axId val="49239168"/>
        <c:axId val="49241472"/>
      </c:lineChart>
      <c:dateAx>
        <c:axId val="49239168"/>
        <c:scaling>
          <c:orientation val="minMax"/>
        </c:scaling>
        <c:delete val="1"/>
        <c:axPos val="b"/>
        <c:numFmt formatCode="ge" sourceLinked="1"/>
        <c:majorTickMark val="none"/>
        <c:minorTickMark val="none"/>
        <c:tickLblPos val="none"/>
        <c:crossAx val="49241472"/>
        <c:crosses val="autoZero"/>
        <c:auto val="1"/>
        <c:lblOffset val="100"/>
        <c:baseTimeUnit val="years"/>
      </c:dateAx>
      <c:valAx>
        <c:axId val="49241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39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75433088"/>
        <c:axId val="75435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55.41</c:v>
                </c:pt>
                <c:pt idx="1">
                  <c:v>63.6</c:v>
                </c:pt>
                <c:pt idx="2">
                  <c:v>64.23</c:v>
                </c:pt>
                <c:pt idx="3">
                  <c:v>59.4</c:v>
                </c:pt>
                <c:pt idx="4">
                  <c:v>59.35</c:v>
                </c:pt>
              </c:numCache>
            </c:numRef>
          </c:val>
          <c:smooth val="0"/>
        </c:ser>
        <c:dLbls>
          <c:showLegendKey val="0"/>
          <c:showVal val="0"/>
          <c:showCatName val="0"/>
          <c:showSerName val="0"/>
          <c:showPercent val="0"/>
          <c:showBubbleSize val="0"/>
        </c:dLbls>
        <c:marker val="1"/>
        <c:smooth val="0"/>
        <c:axId val="75433088"/>
        <c:axId val="75435008"/>
      </c:lineChart>
      <c:dateAx>
        <c:axId val="75433088"/>
        <c:scaling>
          <c:orientation val="minMax"/>
        </c:scaling>
        <c:delete val="1"/>
        <c:axPos val="b"/>
        <c:numFmt formatCode="ge" sourceLinked="1"/>
        <c:majorTickMark val="none"/>
        <c:minorTickMark val="none"/>
        <c:tickLblPos val="none"/>
        <c:crossAx val="75435008"/>
        <c:crosses val="autoZero"/>
        <c:auto val="1"/>
        <c:lblOffset val="100"/>
        <c:baseTimeUnit val="years"/>
      </c:dateAx>
      <c:valAx>
        <c:axId val="75435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433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82.13</c:v>
                </c:pt>
                <c:pt idx="1">
                  <c:v>82.92</c:v>
                </c:pt>
                <c:pt idx="2">
                  <c:v>83.57</c:v>
                </c:pt>
                <c:pt idx="3">
                  <c:v>83.95</c:v>
                </c:pt>
                <c:pt idx="4">
                  <c:v>83.28</c:v>
                </c:pt>
              </c:numCache>
            </c:numRef>
          </c:val>
        </c:ser>
        <c:dLbls>
          <c:showLegendKey val="0"/>
          <c:showVal val="0"/>
          <c:showCatName val="0"/>
          <c:showSerName val="0"/>
          <c:showPercent val="0"/>
          <c:showBubbleSize val="0"/>
        </c:dLbls>
        <c:gapWidth val="150"/>
        <c:axId val="75469568"/>
        <c:axId val="75471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84.12</c:v>
                </c:pt>
                <c:pt idx="1">
                  <c:v>90.98</c:v>
                </c:pt>
                <c:pt idx="2">
                  <c:v>90.22</c:v>
                </c:pt>
                <c:pt idx="3">
                  <c:v>89.81</c:v>
                </c:pt>
                <c:pt idx="4">
                  <c:v>89.88</c:v>
                </c:pt>
              </c:numCache>
            </c:numRef>
          </c:val>
          <c:smooth val="0"/>
        </c:ser>
        <c:dLbls>
          <c:showLegendKey val="0"/>
          <c:showVal val="0"/>
          <c:showCatName val="0"/>
          <c:showSerName val="0"/>
          <c:showPercent val="0"/>
          <c:showBubbleSize val="0"/>
        </c:dLbls>
        <c:marker val="1"/>
        <c:smooth val="0"/>
        <c:axId val="75469568"/>
        <c:axId val="75471488"/>
      </c:lineChart>
      <c:dateAx>
        <c:axId val="75469568"/>
        <c:scaling>
          <c:orientation val="minMax"/>
        </c:scaling>
        <c:delete val="1"/>
        <c:axPos val="b"/>
        <c:numFmt formatCode="ge" sourceLinked="1"/>
        <c:majorTickMark val="none"/>
        <c:minorTickMark val="none"/>
        <c:tickLblPos val="none"/>
        <c:crossAx val="75471488"/>
        <c:crosses val="autoZero"/>
        <c:auto val="1"/>
        <c:lblOffset val="100"/>
        <c:baseTimeUnit val="years"/>
      </c:dateAx>
      <c:valAx>
        <c:axId val="75471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469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64.23</c:v>
                </c:pt>
                <c:pt idx="1">
                  <c:v>50.3</c:v>
                </c:pt>
                <c:pt idx="2">
                  <c:v>69.37</c:v>
                </c:pt>
                <c:pt idx="3">
                  <c:v>68.55</c:v>
                </c:pt>
                <c:pt idx="4">
                  <c:v>67.19</c:v>
                </c:pt>
              </c:numCache>
            </c:numRef>
          </c:val>
        </c:ser>
        <c:dLbls>
          <c:showLegendKey val="0"/>
          <c:showVal val="0"/>
          <c:showCatName val="0"/>
          <c:showSerName val="0"/>
          <c:showPercent val="0"/>
          <c:showBubbleSize val="0"/>
        </c:dLbls>
        <c:gapWidth val="150"/>
        <c:axId val="72137344"/>
        <c:axId val="72140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2137344"/>
        <c:axId val="72140672"/>
      </c:lineChart>
      <c:dateAx>
        <c:axId val="72137344"/>
        <c:scaling>
          <c:orientation val="minMax"/>
        </c:scaling>
        <c:delete val="1"/>
        <c:axPos val="b"/>
        <c:numFmt formatCode="ge" sourceLinked="1"/>
        <c:majorTickMark val="none"/>
        <c:minorTickMark val="none"/>
        <c:tickLblPos val="none"/>
        <c:crossAx val="72140672"/>
        <c:crosses val="autoZero"/>
        <c:auto val="1"/>
        <c:lblOffset val="100"/>
        <c:baseTimeUnit val="years"/>
      </c:dateAx>
      <c:valAx>
        <c:axId val="72140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37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3010560"/>
        <c:axId val="93954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3010560"/>
        <c:axId val="93954048"/>
      </c:lineChart>
      <c:dateAx>
        <c:axId val="93010560"/>
        <c:scaling>
          <c:orientation val="minMax"/>
        </c:scaling>
        <c:delete val="1"/>
        <c:axPos val="b"/>
        <c:numFmt formatCode="ge" sourceLinked="1"/>
        <c:majorTickMark val="none"/>
        <c:minorTickMark val="none"/>
        <c:tickLblPos val="none"/>
        <c:crossAx val="93954048"/>
        <c:crosses val="autoZero"/>
        <c:auto val="1"/>
        <c:lblOffset val="100"/>
        <c:baseTimeUnit val="years"/>
      </c:dateAx>
      <c:valAx>
        <c:axId val="93954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010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3844992"/>
        <c:axId val="113846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3844992"/>
        <c:axId val="113846912"/>
      </c:lineChart>
      <c:dateAx>
        <c:axId val="113844992"/>
        <c:scaling>
          <c:orientation val="minMax"/>
        </c:scaling>
        <c:delete val="1"/>
        <c:axPos val="b"/>
        <c:numFmt formatCode="ge" sourceLinked="1"/>
        <c:majorTickMark val="none"/>
        <c:minorTickMark val="none"/>
        <c:tickLblPos val="none"/>
        <c:crossAx val="113846912"/>
        <c:crosses val="autoZero"/>
        <c:auto val="1"/>
        <c:lblOffset val="100"/>
        <c:baseTimeUnit val="years"/>
      </c:dateAx>
      <c:valAx>
        <c:axId val="113846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84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3714176"/>
        <c:axId val="144331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3714176"/>
        <c:axId val="144331136"/>
      </c:lineChart>
      <c:dateAx>
        <c:axId val="143714176"/>
        <c:scaling>
          <c:orientation val="minMax"/>
        </c:scaling>
        <c:delete val="1"/>
        <c:axPos val="b"/>
        <c:numFmt formatCode="ge" sourceLinked="1"/>
        <c:majorTickMark val="none"/>
        <c:minorTickMark val="none"/>
        <c:tickLblPos val="none"/>
        <c:crossAx val="144331136"/>
        <c:crosses val="autoZero"/>
        <c:auto val="1"/>
        <c:lblOffset val="100"/>
        <c:baseTimeUnit val="years"/>
      </c:dateAx>
      <c:valAx>
        <c:axId val="144331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714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5583488"/>
        <c:axId val="145650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5583488"/>
        <c:axId val="145650048"/>
      </c:lineChart>
      <c:dateAx>
        <c:axId val="145583488"/>
        <c:scaling>
          <c:orientation val="minMax"/>
        </c:scaling>
        <c:delete val="1"/>
        <c:axPos val="b"/>
        <c:numFmt formatCode="ge" sourceLinked="1"/>
        <c:majorTickMark val="none"/>
        <c:minorTickMark val="none"/>
        <c:tickLblPos val="none"/>
        <c:crossAx val="145650048"/>
        <c:crosses val="autoZero"/>
        <c:auto val="1"/>
        <c:lblOffset val="100"/>
        <c:baseTimeUnit val="years"/>
      </c:dateAx>
      <c:valAx>
        <c:axId val="145650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583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1220.43</c:v>
                </c:pt>
                <c:pt idx="1">
                  <c:v>1885.26</c:v>
                </c:pt>
                <c:pt idx="2">
                  <c:v>1099.8800000000001</c:v>
                </c:pt>
                <c:pt idx="3">
                  <c:v>997.96</c:v>
                </c:pt>
                <c:pt idx="4">
                  <c:v>528.4</c:v>
                </c:pt>
              </c:numCache>
            </c:numRef>
          </c:val>
        </c:ser>
        <c:dLbls>
          <c:showLegendKey val="0"/>
          <c:showVal val="0"/>
          <c:showCatName val="0"/>
          <c:showSerName val="0"/>
          <c:showPercent val="0"/>
          <c:showBubbleSize val="0"/>
        </c:dLbls>
        <c:gapWidth val="150"/>
        <c:axId val="72178304"/>
        <c:axId val="72196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1273.52</c:v>
                </c:pt>
                <c:pt idx="1">
                  <c:v>739.53</c:v>
                </c:pt>
                <c:pt idx="2">
                  <c:v>721.06</c:v>
                </c:pt>
                <c:pt idx="3">
                  <c:v>862.87</c:v>
                </c:pt>
                <c:pt idx="4">
                  <c:v>716.96</c:v>
                </c:pt>
              </c:numCache>
            </c:numRef>
          </c:val>
          <c:smooth val="0"/>
        </c:ser>
        <c:dLbls>
          <c:showLegendKey val="0"/>
          <c:showVal val="0"/>
          <c:showCatName val="0"/>
          <c:showSerName val="0"/>
          <c:showPercent val="0"/>
          <c:showBubbleSize val="0"/>
        </c:dLbls>
        <c:marker val="1"/>
        <c:smooth val="0"/>
        <c:axId val="72178304"/>
        <c:axId val="72196864"/>
      </c:lineChart>
      <c:dateAx>
        <c:axId val="72178304"/>
        <c:scaling>
          <c:orientation val="minMax"/>
        </c:scaling>
        <c:delete val="1"/>
        <c:axPos val="b"/>
        <c:numFmt formatCode="ge" sourceLinked="1"/>
        <c:majorTickMark val="none"/>
        <c:minorTickMark val="none"/>
        <c:tickLblPos val="none"/>
        <c:crossAx val="72196864"/>
        <c:crosses val="autoZero"/>
        <c:auto val="1"/>
        <c:lblOffset val="100"/>
        <c:baseTimeUnit val="years"/>
      </c:dateAx>
      <c:valAx>
        <c:axId val="7219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78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60.3</c:v>
                </c:pt>
                <c:pt idx="1">
                  <c:v>42.45</c:v>
                </c:pt>
                <c:pt idx="2">
                  <c:v>93.27</c:v>
                </c:pt>
                <c:pt idx="3">
                  <c:v>96.35</c:v>
                </c:pt>
                <c:pt idx="4">
                  <c:v>149.69999999999999</c:v>
                </c:pt>
              </c:numCache>
            </c:numRef>
          </c:val>
        </c:ser>
        <c:dLbls>
          <c:showLegendKey val="0"/>
          <c:showVal val="0"/>
          <c:showCatName val="0"/>
          <c:showSerName val="0"/>
          <c:showPercent val="0"/>
          <c:showBubbleSize val="0"/>
        </c:dLbls>
        <c:gapWidth val="150"/>
        <c:axId val="72210304"/>
        <c:axId val="72216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67.849999999999994</c:v>
                </c:pt>
                <c:pt idx="1">
                  <c:v>84.05</c:v>
                </c:pt>
                <c:pt idx="2">
                  <c:v>84.86</c:v>
                </c:pt>
                <c:pt idx="3">
                  <c:v>85.39</c:v>
                </c:pt>
                <c:pt idx="4">
                  <c:v>88.09</c:v>
                </c:pt>
              </c:numCache>
            </c:numRef>
          </c:val>
          <c:smooth val="0"/>
        </c:ser>
        <c:dLbls>
          <c:showLegendKey val="0"/>
          <c:showVal val="0"/>
          <c:showCatName val="0"/>
          <c:showSerName val="0"/>
          <c:showPercent val="0"/>
          <c:showBubbleSize val="0"/>
        </c:dLbls>
        <c:marker val="1"/>
        <c:smooth val="0"/>
        <c:axId val="72210304"/>
        <c:axId val="72216576"/>
      </c:lineChart>
      <c:dateAx>
        <c:axId val="72210304"/>
        <c:scaling>
          <c:orientation val="minMax"/>
        </c:scaling>
        <c:delete val="1"/>
        <c:axPos val="b"/>
        <c:numFmt formatCode="ge" sourceLinked="1"/>
        <c:majorTickMark val="none"/>
        <c:minorTickMark val="none"/>
        <c:tickLblPos val="none"/>
        <c:crossAx val="72216576"/>
        <c:crosses val="autoZero"/>
        <c:auto val="1"/>
        <c:lblOffset val="100"/>
        <c:baseTimeUnit val="years"/>
      </c:dateAx>
      <c:valAx>
        <c:axId val="72216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210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263.91000000000003</c:v>
                </c:pt>
                <c:pt idx="1">
                  <c:v>373.1</c:v>
                </c:pt>
                <c:pt idx="2">
                  <c:v>172.78</c:v>
                </c:pt>
                <c:pt idx="3">
                  <c:v>171.79</c:v>
                </c:pt>
                <c:pt idx="4">
                  <c:v>109.16</c:v>
                </c:pt>
              </c:numCache>
            </c:numRef>
          </c:val>
        </c:ser>
        <c:dLbls>
          <c:showLegendKey val="0"/>
          <c:showVal val="0"/>
          <c:showCatName val="0"/>
          <c:showSerName val="0"/>
          <c:showPercent val="0"/>
          <c:showBubbleSize val="0"/>
        </c:dLbls>
        <c:gapWidth val="150"/>
        <c:axId val="72308224"/>
        <c:axId val="72310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224.94</c:v>
                </c:pt>
                <c:pt idx="1">
                  <c:v>190.12</c:v>
                </c:pt>
                <c:pt idx="2">
                  <c:v>188.14</c:v>
                </c:pt>
                <c:pt idx="3">
                  <c:v>188.79</c:v>
                </c:pt>
                <c:pt idx="4">
                  <c:v>181.8</c:v>
                </c:pt>
              </c:numCache>
            </c:numRef>
          </c:val>
          <c:smooth val="0"/>
        </c:ser>
        <c:dLbls>
          <c:showLegendKey val="0"/>
          <c:showVal val="0"/>
          <c:showCatName val="0"/>
          <c:showSerName val="0"/>
          <c:showPercent val="0"/>
          <c:showBubbleSize val="0"/>
        </c:dLbls>
        <c:marker val="1"/>
        <c:smooth val="0"/>
        <c:axId val="72308224"/>
        <c:axId val="72310144"/>
      </c:lineChart>
      <c:dateAx>
        <c:axId val="72308224"/>
        <c:scaling>
          <c:orientation val="minMax"/>
        </c:scaling>
        <c:delete val="1"/>
        <c:axPos val="b"/>
        <c:numFmt formatCode="ge" sourceLinked="1"/>
        <c:majorTickMark val="none"/>
        <c:minorTickMark val="none"/>
        <c:tickLblPos val="none"/>
        <c:crossAx val="72310144"/>
        <c:crosses val="autoZero"/>
        <c:auto val="1"/>
        <c:lblOffset val="100"/>
        <c:baseTimeUnit val="years"/>
      </c:dateAx>
      <c:valAx>
        <c:axId val="72310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308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B4" zoomScaleNormal="100" workbookViewId="0">
      <selection activeCell="AK8" sqref="AK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福島県　矢吹町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Cc1</v>
      </c>
      <c r="X8" s="72"/>
      <c r="Y8" s="72"/>
      <c r="Z8" s="72"/>
      <c r="AA8" s="72"/>
      <c r="AB8" s="72"/>
      <c r="AC8" s="72"/>
      <c r="AD8" s="73" t="s">
        <v>124</v>
      </c>
      <c r="AE8" s="73"/>
      <c r="AF8" s="73"/>
      <c r="AG8" s="73"/>
      <c r="AH8" s="73"/>
      <c r="AI8" s="73"/>
      <c r="AJ8" s="73"/>
      <c r="AK8" s="4"/>
      <c r="AL8" s="67">
        <f>データ!S6</f>
        <v>17704</v>
      </c>
      <c r="AM8" s="67"/>
      <c r="AN8" s="67"/>
      <c r="AO8" s="67"/>
      <c r="AP8" s="67"/>
      <c r="AQ8" s="67"/>
      <c r="AR8" s="67"/>
      <c r="AS8" s="67"/>
      <c r="AT8" s="66">
        <f>データ!T6</f>
        <v>60.4</v>
      </c>
      <c r="AU8" s="66"/>
      <c r="AV8" s="66"/>
      <c r="AW8" s="66"/>
      <c r="AX8" s="66"/>
      <c r="AY8" s="66"/>
      <c r="AZ8" s="66"/>
      <c r="BA8" s="66"/>
      <c r="BB8" s="66">
        <f>データ!U6</f>
        <v>293.11</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64.010000000000005</v>
      </c>
      <c r="Q10" s="66"/>
      <c r="R10" s="66"/>
      <c r="S10" s="66"/>
      <c r="T10" s="66"/>
      <c r="U10" s="66"/>
      <c r="V10" s="66"/>
      <c r="W10" s="66">
        <f>データ!Q6</f>
        <v>64.37</v>
      </c>
      <c r="X10" s="66"/>
      <c r="Y10" s="66"/>
      <c r="Z10" s="66"/>
      <c r="AA10" s="66"/>
      <c r="AB10" s="66"/>
      <c r="AC10" s="66"/>
      <c r="AD10" s="67">
        <f>データ!R6</f>
        <v>2937</v>
      </c>
      <c r="AE10" s="67"/>
      <c r="AF10" s="67"/>
      <c r="AG10" s="67"/>
      <c r="AH10" s="67"/>
      <c r="AI10" s="67"/>
      <c r="AJ10" s="67"/>
      <c r="AK10" s="2"/>
      <c r="AL10" s="67">
        <f>データ!V6</f>
        <v>11280</v>
      </c>
      <c r="AM10" s="67"/>
      <c r="AN10" s="67"/>
      <c r="AO10" s="67"/>
      <c r="AP10" s="67"/>
      <c r="AQ10" s="67"/>
      <c r="AR10" s="67"/>
      <c r="AS10" s="67"/>
      <c r="AT10" s="66">
        <f>データ!W6</f>
        <v>3.43</v>
      </c>
      <c r="AU10" s="66"/>
      <c r="AV10" s="66"/>
      <c r="AW10" s="66"/>
      <c r="AX10" s="66"/>
      <c r="AY10" s="66"/>
      <c r="AZ10" s="66"/>
      <c r="BA10" s="66"/>
      <c r="BB10" s="66">
        <f>データ!X6</f>
        <v>3288.63</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121</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122</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123</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55</v>
      </c>
      <c r="N86" s="26" t="s">
        <v>55</v>
      </c>
      <c r="O86" s="26"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74667</v>
      </c>
      <c r="D6" s="33">
        <f t="shared" si="3"/>
        <v>47</v>
      </c>
      <c r="E6" s="33">
        <f t="shared" si="3"/>
        <v>17</v>
      </c>
      <c r="F6" s="33">
        <f t="shared" si="3"/>
        <v>1</v>
      </c>
      <c r="G6" s="33">
        <f t="shared" si="3"/>
        <v>0</v>
      </c>
      <c r="H6" s="33" t="str">
        <f t="shared" si="3"/>
        <v>福島県　矢吹町</v>
      </c>
      <c r="I6" s="33" t="str">
        <f t="shared" si="3"/>
        <v>法非適用</v>
      </c>
      <c r="J6" s="33" t="str">
        <f t="shared" si="3"/>
        <v>下水道事業</v>
      </c>
      <c r="K6" s="33" t="str">
        <f t="shared" si="3"/>
        <v>公共下水道</v>
      </c>
      <c r="L6" s="33" t="str">
        <f t="shared" si="3"/>
        <v>Cc1</v>
      </c>
      <c r="M6" s="33">
        <f t="shared" si="3"/>
        <v>0</v>
      </c>
      <c r="N6" s="34" t="str">
        <f t="shared" si="3"/>
        <v>-</v>
      </c>
      <c r="O6" s="34" t="str">
        <f t="shared" si="3"/>
        <v>該当数値なし</v>
      </c>
      <c r="P6" s="34">
        <f t="shared" si="3"/>
        <v>64.010000000000005</v>
      </c>
      <c r="Q6" s="34">
        <f t="shared" si="3"/>
        <v>64.37</v>
      </c>
      <c r="R6" s="34">
        <f t="shared" si="3"/>
        <v>2937</v>
      </c>
      <c r="S6" s="34">
        <f t="shared" si="3"/>
        <v>17704</v>
      </c>
      <c r="T6" s="34">
        <f t="shared" si="3"/>
        <v>60.4</v>
      </c>
      <c r="U6" s="34">
        <f t="shared" si="3"/>
        <v>293.11</v>
      </c>
      <c r="V6" s="34">
        <f t="shared" si="3"/>
        <v>11280</v>
      </c>
      <c r="W6" s="34">
        <f t="shared" si="3"/>
        <v>3.43</v>
      </c>
      <c r="X6" s="34">
        <f t="shared" si="3"/>
        <v>3288.63</v>
      </c>
      <c r="Y6" s="35">
        <f>IF(Y7="",NA(),Y7)</f>
        <v>64.23</v>
      </c>
      <c r="Z6" s="35">
        <f t="shared" ref="Z6:AH6" si="4">IF(Z7="",NA(),Z7)</f>
        <v>50.3</v>
      </c>
      <c r="AA6" s="35">
        <f t="shared" si="4"/>
        <v>69.37</v>
      </c>
      <c r="AB6" s="35">
        <f t="shared" si="4"/>
        <v>68.55</v>
      </c>
      <c r="AC6" s="35">
        <f t="shared" si="4"/>
        <v>67.19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1220.43</v>
      </c>
      <c r="BG6" s="35">
        <f t="shared" ref="BG6:BO6" si="7">IF(BG7="",NA(),BG7)</f>
        <v>1885.26</v>
      </c>
      <c r="BH6" s="35">
        <f t="shared" si="7"/>
        <v>1099.8800000000001</v>
      </c>
      <c r="BI6" s="35">
        <f t="shared" si="7"/>
        <v>997.96</v>
      </c>
      <c r="BJ6" s="35">
        <f t="shared" si="7"/>
        <v>528.4</v>
      </c>
      <c r="BK6" s="35">
        <f t="shared" si="7"/>
        <v>1273.52</v>
      </c>
      <c r="BL6" s="35">
        <f t="shared" si="7"/>
        <v>739.53</v>
      </c>
      <c r="BM6" s="35">
        <f t="shared" si="7"/>
        <v>721.06</v>
      </c>
      <c r="BN6" s="35">
        <f t="shared" si="7"/>
        <v>862.87</v>
      </c>
      <c r="BO6" s="35">
        <f t="shared" si="7"/>
        <v>716.96</v>
      </c>
      <c r="BP6" s="34" t="str">
        <f>IF(BP7="","",IF(BP7="-","【-】","【"&amp;SUBSTITUTE(TEXT(BP7,"#,##0.00"),"-","△")&amp;"】"))</f>
        <v>【728.30】</v>
      </c>
      <c r="BQ6" s="35">
        <f>IF(BQ7="",NA(),BQ7)</f>
        <v>60.3</v>
      </c>
      <c r="BR6" s="35">
        <f t="shared" ref="BR6:BZ6" si="8">IF(BR7="",NA(),BR7)</f>
        <v>42.45</v>
      </c>
      <c r="BS6" s="35">
        <f t="shared" si="8"/>
        <v>93.27</v>
      </c>
      <c r="BT6" s="35">
        <f t="shared" si="8"/>
        <v>96.35</v>
      </c>
      <c r="BU6" s="35">
        <f t="shared" si="8"/>
        <v>149.69999999999999</v>
      </c>
      <c r="BV6" s="35">
        <f t="shared" si="8"/>
        <v>67.849999999999994</v>
      </c>
      <c r="BW6" s="35">
        <f t="shared" si="8"/>
        <v>84.05</v>
      </c>
      <c r="BX6" s="35">
        <f t="shared" si="8"/>
        <v>84.86</v>
      </c>
      <c r="BY6" s="35">
        <f t="shared" si="8"/>
        <v>85.39</v>
      </c>
      <c r="BZ6" s="35">
        <f t="shared" si="8"/>
        <v>88.09</v>
      </c>
      <c r="CA6" s="34" t="str">
        <f>IF(CA7="","",IF(CA7="-","【-】","【"&amp;SUBSTITUTE(TEXT(CA7,"#,##0.00"),"-","△")&amp;"】"))</f>
        <v>【100.04】</v>
      </c>
      <c r="CB6" s="35">
        <f>IF(CB7="",NA(),CB7)</f>
        <v>263.91000000000003</v>
      </c>
      <c r="CC6" s="35">
        <f t="shared" ref="CC6:CK6" si="9">IF(CC7="",NA(),CC7)</f>
        <v>373.1</v>
      </c>
      <c r="CD6" s="35">
        <f t="shared" si="9"/>
        <v>172.78</v>
      </c>
      <c r="CE6" s="35">
        <f t="shared" si="9"/>
        <v>171.79</v>
      </c>
      <c r="CF6" s="35">
        <f t="shared" si="9"/>
        <v>109.16</v>
      </c>
      <c r="CG6" s="35">
        <f t="shared" si="9"/>
        <v>224.94</v>
      </c>
      <c r="CH6" s="35">
        <f t="shared" si="9"/>
        <v>190.12</v>
      </c>
      <c r="CI6" s="35">
        <f t="shared" si="9"/>
        <v>188.14</v>
      </c>
      <c r="CJ6" s="35">
        <f t="shared" si="9"/>
        <v>188.79</v>
      </c>
      <c r="CK6" s="35">
        <f t="shared" si="9"/>
        <v>181.8</v>
      </c>
      <c r="CL6" s="34" t="str">
        <f>IF(CL7="","",IF(CL7="-","【-】","【"&amp;SUBSTITUTE(TEXT(CL7,"#,##0.00"),"-","△")&amp;"】"))</f>
        <v>【137.82】</v>
      </c>
      <c r="CM6" s="35" t="str">
        <f>IF(CM7="",NA(),CM7)</f>
        <v>-</v>
      </c>
      <c r="CN6" s="35" t="str">
        <f t="shared" ref="CN6:CV6" si="10">IF(CN7="",NA(),CN7)</f>
        <v>-</v>
      </c>
      <c r="CO6" s="35" t="str">
        <f t="shared" si="10"/>
        <v>-</v>
      </c>
      <c r="CP6" s="35" t="str">
        <f t="shared" si="10"/>
        <v>-</v>
      </c>
      <c r="CQ6" s="35" t="str">
        <f t="shared" si="10"/>
        <v>-</v>
      </c>
      <c r="CR6" s="35">
        <f t="shared" si="10"/>
        <v>55.41</v>
      </c>
      <c r="CS6" s="35">
        <f t="shared" si="10"/>
        <v>63.6</v>
      </c>
      <c r="CT6" s="35">
        <f t="shared" si="10"/>
        <v>64.23</v>
      </c>
      <c r="CU6" s="35">
        <f t="shared" si="10"/>
        <v>59.4</v>
      </c>
      <c r="CV6" s="35">
        <f t="shared" si="10"/>
        <v>59.35</v>
      </c>
      <c r="CW6" s="34" t="str">
        <f>IF(CW7="","",IF(CW7="-","【-】","【"&amp;SUBSTITUTE(TEXT(CW7,"#,##0.00"),"-","△")&amp;"】"))</f>
        <v>【60.09】</v>
      </c>
      <c r="CX6" s="35">
        <f>IF(CX7="",NA(),CX7)</f>
        <v>82.13</v>
      </c>
      <c r="CY6" s="35">
        <f t="shared" ref="CY6:DG6" si="11">IF(CY7="",NA(),CY7)</f>
        <v>82.92</v>
      </c>
      <c r="CZ6" s="35">
        <f t="shared" si="11"/>
        <v>83.57</v>
      </c>
      <c r="DA6" s="35">
        <f t="shared" si="11"/>
        <v>83.95</v>
      </c>
      <c r="DB6" s="35">
        <f t="shared" si="11"/>
        <v>83.28</v>
      </c>
      <c r="DC6" s="35">
        <f t="shared" si="11"/>
        <v>84.12</v>
      </c>
      <c r="DD6" s="35">
        <f t="shared" si="11"/>
        <v>90.98</v>
      </c>
      <c r="DE6" s="35">
        <f t="shared" si="11"/>
        <v>90.22</v>
      </c>
      <c r="DF6" s="35">
        <f t="shared" si="11"/>
        <v>89.81</v>
      </c>
      <c r="DG6" s="35">
        <f t="shared" si="11"/>
        <v>89.88</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v>
      </c>
      <c r="EK6" s="35">
        <f t="shared" si="14"/>
        <v>0.15</v>
      </c>
      <c r="EL6" s="35">
        <f t="shared" si="14"/>
        <v>0.11</v>
      </c>
      <c r="EM6" s="35">
        <f t="shared" si="14"/>
        <v>0.09</v>
      </c>
      <c r="EN6" s="35">
        <f t="shared" si="14"/>
        <v>0.19</v>
      </c>
      <c r="EO6" s="34" t="str">
        <f>IF(EO7="","",IF(EO7="-","【-】","【"&amp;SUBSTITUTE(TEXT(EO7,"#,##0.00"),"-","△")&amp;"】"))</f>
        <v>【0.27】</v>
      </c>
    </row>
    <row r="7" spans="1:145" s="36" customFormat="1" x14ac:dyDescent="0.15">
      <c r="A7" s="28"/>
      <c r="B7" s="37">
        <v>2016</v>
      </c>
      <c r="C7" s="37">
        <v>74667</v>
      </c>
      <c r="D7" s="37">
        <v>47</v>
      </c>
      <c r="E7" s="37">
        <v>17</v>
      </c>
      <c r="F7" s="37">
        <v>1</v>
      </c>
      <c r="G7" s="37">
        <v>0</v>
      </c>
      <c r="H7" s="37" t="s">
        <v>109</v>
      </c>
      <c r="I7" s="37" t="s">
        <v>110</v>
      </c>
      <c r="J7" s="37" t="s">
        <v>111</v>
      </c>
      <c r="K7" s="37" t="s">
        <v>112</v>
      </c>
      <c r="L7" s="37" t="s">
        <v>113</v>
      </c>
      <c r="M7" s="37"/>
      <c r="N7" s="38" t="s">
        <v>114</v>
      </c>
      <c r="O7" s="38" t="s">
        <v>115</v>
      </c>
      <c r="P7" s="38">
        <v>64.010000000000005</v>
      </c>
      <c r="Q7" s="38">
        <v>64.37</v>
      </c>
      <c r="R7" s="38">
        <v>2937</v>
      </c>
      <c r="S7" s="38">
        <v>17704</v>
      </c>
      <c r="T7" s="38">
        <v>60.4</v>
      </c>
      <c r="U7" s="38">
        <v>293.11</v>
      </c>
      <c r="V7" s="38">
        <v>11280</v>
      </c>
      <c r="W7" s="38">
        <v>3.43</v>
      </c>
      <c r="X7" s="38">
        <v>3288.63</v>
      </c>
      <c r="Y7" s="38">
        <v>64.23</v>
      </c>
      <c r="Z7" s="38">
        <v>50.3</v>
      </c>
      <c r="AA7" s="38">
        <v>69.37</v>
      </c>
      <c r="AB7" s="38">
        <v>68.55</v>
      </c>
      <c r="AC7" s="38">
        <v>67.19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1220.43</v>
      </c>
      <c r="BG7" s="38">
        <v>1885.26</v>
      </c>
      <c r="BH7" s="38">
        <v>1099.8800000000001</v>
      </c>
      <c r="BI7" s="38">
        <v>997.96</v>
      </c>
      <c r="BJ7" s="38">
        <v>528.4</v>
      </c>
      <c r="BK7" s="38">
        <v>1273.52</v>
      </c>
      <c r="BL7" s="38">
        <v>739.53</v>
      </c>
      <c r="BM7" s="38">
        <v>721.06</v>
      </c>
      <c r="BN7" s="38">
        <v>862.87</v>
      </c>
      <c r="BO7" s="38">
        <v>716.96</v>
      </c>
      <c r="BP7" s="38">
        <v>728.3</v>
      </c>
      <c r="BQ7" s="38">
        <v>60.3</v>
      </c>
      <c r="BR7" s="38">
        <v>42.45</v>
      </c>
      <c r="BS7" s="38">
        <v>93.27</v>
      </c>
      <c r="BT7" s="38">
        <v>96.35</v>
      </c>
      <c r="BU7" s="38">
        <v>149.69999999999999</v>
      </c>
      <c r="BV7" s="38">
        <v>67.849999999999994</v>
      </c>
      <c r="BW7" s="38">
        <v>84.05</v>
      </c>
      <c r="BX7" s="38">
        <v>84.86</v>
      </c>
      <c r="BY7" s="38">
        <v>85.39</v>
      </c>
      <c r="BZ7" s="38">
        <v>88.09</v>
      </c>
      <c r="CA7" s="38">
        <v>100.04</v>
      </c>
      <c r="CB7" s="38">
        <v>263.91000000000003</v>
      </c>
      <c r="CC7" s="38">
        <v>373.1</v>
      </c>
      <c r="CD7" s="38">
        <v>172.78</v>
      </c>
      <c r="CE7" s="38">
        <v>171.79</v>
      </c>
      <c r="CF7" s="38">
        <v>109.16</v>
      </c>
      <c r="CG7" s="38">
        <v>224.94</v>
      </c>
      <c r="CH7" s="38">
        <v>190.12</v>
      </c>
      <c r="CI7" s="38">
        <v>188.14</v>
      </c>
      <c r="CJ7" s="38">
        <v>188.79</v>
      </c>
      <c r="CK7" s="38">
        <v>181.8</v>
      </c>
      <c r="CL7" s="38">
        <v>137.82</v>
      </c>
      <c r="CM7" s="38" t="s">
        <v>114</v>
      </c>
      <c r="CN7" s="38" t="s">
        <v>114</v>
      </c>
      <c r="CO7" s="38" t="s">
        <v>114</v>
      </c>
      <c r="CP7" s="38" t="s">
        <v>114</v>
      </c>
      <c r="CQ7" s="38" t="s">
        <v>114</v>
      </c>
      <c r="CR7" s="38">
        <v>55.41</v>
      </c>
      <c r="CS7" s="38">
        <v>63.6</v>
      </c>
      <c r="CT7" s="38">
        <v>64.23</v>
      </c>
      <c r="CU7" s="38">
        <v>59.4</v>
      </c>
      <c r="CV7" s="38">
        <v>59.35</v>
      </c>
      <c r="CW7" s="38">
        <v>60.09</v>
      </c>
      <c r="CX7" s="38">
        <v>82.13</v>
      </c>
      <c r="CY7" s="38">
        <v>82.92</v>
      </c>
      <c r="CZ7" s="38">
        <v>83.57</v>
      </c>
      <c r="DA7" s="38">
        <v>83.95</v>
      </c>
      <c r="DB7" s="38">
        <v>83.28</v>
      </c>
      <c r="DC7" s="38">
        <v>84.12</v>
      </c>
      <c r="DD7" s="38">
        <v>90.98</v>
      </c>
      <c r="DE7" s="38">
        <v>90.22</v>
      </c>
      <c r="DF7" s="38">
        <v>89.81</v>
      </c>
      <c r="DG7" s="38">
        <v>89.88</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v>
      </c>
      <c r="EK7" s="38">
        <v>0.15</v>
      </c>
      <c r="EL7" s="38">
        <v>0.11</v>
      </c>
      <c r="EM7" s="38">
        <v>0.09</v>
      </c>
      <c r="EN7" s="38">
        <v>0.19</v>
      </c>
      <c r="EO7" s="38">
        <v>0.27</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2018-01-30T02:53:50Z</cp:lastPrinted>
  <dcterms:created xsi:type="dcterms:W3CDTF">2017-12-25T02:03:36Z</dcterms:created>
  <dcterms:modified xsi:type="dcterms:W3CDTF">2018-02-26T06:00:51Z</dcterms:modified>
  <cp:category/>
</cp:coreProperties>
</file>