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84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<sst xmlns="http://schemas.openxmlformats.org/spreadsheetml/2006/main" count="240" uniqueCount="126">
  <si>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</si>
  <si>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</si>
  <si>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</si>
  <si>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</si>
  <si>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</si>
  <si>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</si>
  <si>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</si>
  <si>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</si>
  <si>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</si>
  <si>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</si>
  <si>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</si>
  <si>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</si>
  <si>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</si>
  <si>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</si>
  <si>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</si>
  <si>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</si>
  <si>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</si>
  <si>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</si>
  <si>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</si>
  <si>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</si>
  <si>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</si>
  <si>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</si>
  <si>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</si>
  <si>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</si>
  <si>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</si>
  <si>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</si>
  <si>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</si>
  <si>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</si>
  <si>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</si>
  <si>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</si>
  <si>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</si>
  <si>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</si>
  <si>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</si>
  <si>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</si>
  <si>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</si>
  <si>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</si>
  <si>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</si>
  <si>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</si>
  <si>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</si>
  <si>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</si>
  <si>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</si>
  <si>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</si>
  <si>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</si>
  <si>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</si>
  <si>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</si>
  <si>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</si>
  <si>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</si>
  <si>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</si>
  <si>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</si>
  <si>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</si>
  <si>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</si>
  <si>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</si>
  <si>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</si>
  <si>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</si>
  <si>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</si>
  <si>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</si>
  <si>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</si>
  <si>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</si>
  <si>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</si>
  <si>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</si>
  <si>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</si>
  <si>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</si>
  <si>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</si>
  <si>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</si>
  <si>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</si>
  <si>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</si>
  <si>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</si>
  <si>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</si>
  <si>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</si>
  <si>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</si>
  <si>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</si>
  <si>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</si>
  <si>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</si>
  <si>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</si>
  <si>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</si>
  <si>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</si>
  <si>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</si>
  <si>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</si>
  <si>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</si>
  <si>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</si>
  <si>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</si>
  <si>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</si>
  <si>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</si>
  <si>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</si>
  <si>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</si>
  <si>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</si>
  <si>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</si>
  <si>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</si>
  <si>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</si>
  <si>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</si>
  <si>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</si>
  <si>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</si>
  <si>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</si>
  <si>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</si>
  <si>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</si>
  <si>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</si>
  <si>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</si>
  <si>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</si>
  <si>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</si>
  <si>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</si>
  <si>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</si>
  <si>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</si>
  <si>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</si>
  <si>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</si>
  <si>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</si>
  <si>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</si>
  <si>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</si>
  <si>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</si>
  <si>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</si>
  <si>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</si>
  <si>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矢吹町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</si>
  <si>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</si>
  <si>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</si>
  <si>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</si>
  <si>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</si>
  <si>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</si>
  <si>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</si>
  <si>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</si>
  <si>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</si>
  <si>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</si>
  <si>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</si>
  <si>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</si>
  <si>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収益的収支比率については、東日本大震災の災害復旧事業が平成25年度中に完了したため平成26年度から上昇傾向に転じたが、100％未満であり、一般会計からの繰出金に依存している状況である。　　　　経費回収率については類似団体平均を超え、改善されてきているものの、依然として低水準にあることから、経営戦略を基に経費削減に努め、料金収入で経費を賄えるよう料金改定等の検討、接続率の向上による料金収入の確保策を検討し、経営改善に向けた取組を継続する。</t>
    <rPh sb="0" eb="3">
      <t>シュウエキテキ</t>
    </rPh>
    <rPh sb="3" eb="5">
      <t>シュウシ</t>
    </rPh>
    <rPh sb="5" eb="7">
      <t>ヒリツ</t>
    </rPh>
    <rPh sb="13" eb="14">
      <t>ヒガシ</t>
    </rPh>
    <rPh sb="14" eb="16">
      <t>ニホン</t>
    </rPh>
    <rPh sb="16" eb="19">
      <t>ダイシンサイ</t>
    </rPh>
    <rPh sb="20" eb="22">
      <t>サイガイ</t>
    </rPh>
    <rPh sb="22" eb="24">
      <t>フッキュウ</t>
    </rPh>
    <rPh sb="24" eb="26">
      <t>ジギョウ</t>
    </rPh>
    <rPh sb="27" eb="29">
      <t>ヘイセイ</t>
    </rPh>
    <rPh sb="31" eb="33">
      <t>ネンド</t>
    </rPh>
    <rPh sb="33" eb="34">
      <t>チュウ</t>
    </rPh>
    <rPh sb="35" eb="37">
      <t>カンリョウ</t>
    </rPh>
    <rPh sb="41" eb="43">
      <t>ヘイセイ</t>
    </rPh>
    <rPh sb="45" eb="47">
      <t>ネンド</t>
    </rPh>
    <rPh sb="49" eb="51">
      <t>ジョウショウ</t>
    </rPh>
    <rPh sb="51" eb="53">
      <t>ケイコウ</t>
    </rPh>
    <rPh sb="54" eb="55">
      <t>テン</t>
    </rPh>
    <rPh sb="63" eb="65">
      <t>ミマン</t>
    </rPh>
    <rPh sb="69" eb="71">
      <t>イッパン</t>
    </rPh>
    <rPh sb="71" eb="73">
      <t>カイケイ</t>
    </rPh>
    <rPh sb="76" eb="78">
      <t>クリダ</t>
    </rPh>
    <rPh sb="78" eb="79">
      <t>キン</t>
    </rPh>
    <rPh sb="80" eb="82">
      <t>イゾン</t>
    </rPh>
    <rPh sb="86" eb="88">
      <t>ジョウキョウ</t>
    </rPh>
    <rPh sb="96" eb="98">
      <t>ケイヒ</t>
    </rPh>
    <rPh sb="98" eb="100">
      <t>カイシュウ</t>
    </rPh>
    <rPh sb="100" eb="101">
      <t>リツ</t>
    </rPh>
    <rPh sb="106" eb="108">
      <t>ルイジ</t>
    </rPh>
    <rPh sb="108" eb="110">
      <t>ダンタイ</t>
    </rPh>
    <rPh sb="110" eb="112">
      <t>ヘイキン</t>
    </rPh>
    <rPh sb="113" eb="114">
      <t>コ</t>
    </rPh>
    <rPh sb="116" eb="118">
      <t>カイゼン</t>
    </rPh>
    <rPh sb="129" eb="131">
      <t>イゼン</t>
    </rPh>
    <rPh sb="134" eb="137">
      <t>テイスイジュン</t>
    </rPh>
    <rPh sb="145" eb="147">
      <t>ケイエイ</t>
    </rPh>
    <rPh sb="147" eb="149">
      <t>センリャク</t>
    </rPh>
    <rPh sb="150" eb="151">
      <t>モト</t>
    </rPh>
    <rPh sb="152" eb="154">
      <t>ケイヒ</t>
    </rPh>
    <rPh sb="154" eb="156">
      <t>サクゲン</t>
    </rPh>
    <rPh sb="157" eb="158">
      <t>ツト</t>
    </rPh>
    <rPh sb="160" eb="162">
      <t>リョウキン</t>
    </rPh>
    <rPh sb="162" eb="164">
      <t>シュウニュウ</t>
    </rPh>
    <rPh sb="165" eb="167">
      <t>ケイヒ</t>
    </rPh>
    <rPh sb="168" eb="169">
      <t>マカナ</t>
    </rPh>
    <rPh sb="173" eb="175">
      <t>リョウキン</t>
    </rPh>
    <rPh sb="175" eb="177">
      <t>カイテイ</t>
    </rPh>
    <rPh sb="177" eb="178">
      <t>トウ</t>
    </rPh>
    <rPh sb="179" eb="181">
      <t>ケントウ</t>
    </rPh>
    <rPh sb="182" eb="184">
      <t>セツゾク</t>
    </rPh>
    <rPh sb="184" eb="185">
      <t>リツ</t>
    </rPh>
    <rPh sb="186" eb="188">
      <t>コウジョウ</t>
    </rPh>
    <rPh sb="191" eb="193">
      <t>リョウキン</t>
    </rPh>
    <rPh sb="193" eb="195">
      <t>シュウニュウ</t>
    </rPh>
    <rPh sb="196" eb="199">
      <t>カクホサク</t>
    </rPh>
    <rPh sb="200" eb="202">
      <t>ケントウ</t>
    </rPh>
    <rPh sb="204" eb="206">
      <t>ケイエイ</t>
    </rPh>
    <rPh sb="206" eb="208">
      <t>カイゼン</t>
    </rPh>
    <rPh sb="209" eb="210">
      <t>ム</t>
    </rPh>
    <rPh sb="212" eb="214">
      <t>トリクミ</t>
    </rPh>
    <rPh sb="215" eb="217">
      <t>ケイゾク</t>
    </rPh>
    <phoneticPr fontId="4"/>
  </si>
  <si>
    <t>施設の老朽化については、該当数値のないものの他自治体同様に老朽化が進行している状況である。　　計画的に施設を更新し、長寿命化を図るために、平成28年度から機能強化事業に着手しており、平成29年度現在、本村地区・三城目地区の２地区において実施している。　　　　　　　　　　　　　　　　　　　　　　　　　　　　　　計画的な施設更新により、有収率の向上を図り、安定した経営基盤の確立を目指す。</t>
    <rPh sb="0" eb="2">
      <t>シセツ</t>
    </rPh>
    <rPh sb="3" eb="6">
      <t>ロウキュウカ</t>
    </rPh>
    <rPh sb="12" eb="14">
      <t>ガイトウ</t>
    </rPh>
    <rPh sb="14" eb="16">
      <t>スウチ</t>
    </rPh>
    <rPh sb="22" eb="23">
      <t>タ</t>
    </rPh>
    <rPh sb="23" eb="26">
      <t>ジチタイ</t>
    </rPh>
    <rPh sb="26" eb="28">
      <t>ドウヨウ</t>
    </rPh>
    <rPh sb="29" eb="32">
      <t>ロウキュウカ</t>
    </rPh>
    <rPh sb="33" eb="35">
      <t>シンコウ</t>
    </rPh>
    <rPh sb="39" eb="41">
      <t>ジョウキョウ</t>
    </rPh>
    <rPh sb="47" eb="49">
      <t>ケイカク</t>
    </rPh>
    <rPh sb="49" eb="50">
      <t>テキ</t>
    </rPh>
    <rPh sb="51" eb="53">
      <t>シセツ</t>
    </rPh>
    <rPh sb="54" eb="56">
      <t>コウシン</t>
    </rPh>
    <rPh sb="58" eb="59">
      <t>チョウ</t>
    </rPh>
    <rPh sb="59" eb="62">
      <t>ジュミョウカ</t>
    </rPh>
    <rPh sb="63" eb="64">
      <t>ハカ</t>
    </rPh>
    <rPh sb="69" eb="71">
      <t>ヘイセイ</t>
    </rPh>
    <rPh sb="73" eb="75">
      <t>ネンド</t>
    </rPh>
    <rPh sb="77" eb="79">
      <t>キノウ</t>
    </rPh>
    <rPh sb="79" eb="81">
      <t>キョウカ</t>
    </rPh>
    <rPh sb="81" eb="83">
      <t>ジギョウ</t>
    </rPh>
    <rPh sb="84" eb="86">
      <t>チャクシュ</t>
    </rPh>
    <rPh sb="91" eb="93">
      <t>ヘイセイ</t>
    </rPh>
    <rPh sb="95" eb="97">
      <t>ネンド</t>
    </rPh>
    <rPh sb="97" eb="99">
      <t>ゲンザイ</t>
    </rPh>
    <rPh sb="100" eb="102">
      <t>モトムラ</t>
    </rPh>
    <rPh sb="102" eb="104">
      <t>チク</t>
    </rPh>
    <rPh sb="105" eb="106">
      <t>サン</t>
    </rPh>
    <rPh sb="106" eb="107">
      <t>ジョウ</t>
    </rPh>
    <rPh sb="107" eb="108">
      <t>メ</t>
    </rPh>
    <rPh sb="108" eb="110">
      <t>チク</t>
    </rPh>
    <rPh sb="112" eb="114">
      <t>チク</t>
    </rPh>
    <rPh sb="118" eb="120">
      <t>ジッシ</t>
    </rPh>
    <rPh sb="155" eb="157">
      <t>ケイカク</t>
    </rPh>
    <rPh sb="157" eb="158">
      <t>テキ</t>
    </rPh>
    <rPh sb="159" eb="161">
      <t>シセツ</t>
    </rPh>
    <rPh sb="161" eb="163">
      <t>コウシン</t>
    </rPh>
    <rPh sb="167" eb="168">
      <t>ユウ</t>
    </rPh>
    <rPh sb="168" eb="169">
      <t>シュウ</t>
    </rPh>
    <rPh sb="169" eb="170">
      <t>リツ</t>
    </rPh>
    <rPh sb="171" eb="173">
      <t>コウジョウ</t>
    </rPh>
    <rPh sb="174" eb="175">
      <t>ハカ</t>
    </rPh>
    <rPh sb="177" eb="179">
      <t>アンテイ</t>
    </rPh>
    <rPh sb="181" eb="183">
      <t>ケイエイ</t>
    </rPh>
    <rPh sb="183" eb="185">
      <t>キバン</t>
    </rPh>
    <rPh sb="186" eb="188">
      <t>カクリツ</t>
    </rPh>
    <rPh sb="189" eb="191">
      <t>メザ</t>
    </rPh>
    <phoneticPr fontId="4"/>
  </si>
  <si>
    <t>当町の農業集落排水事業は、大和久地区・本村地区・三城目地区・寺内地区・松倉地区の５処理区により事業運営を行っている。　　　　　　　　　　　老朽化対策としては平成28年度から機能強化事業を実施している。　　　　　　　　　　　　　　　　　　　　　　さらに将来的には、大和久地区について公共下水道事業への編入も検討する予定である。　　　　　　　　　　　　　策定した経営戦略を基にして経営基盤の強化、経営効率の向上を図る。　　　　　　　　　　　　　　　　　　　　　　　　　　　　　　　　　</t>
    <rPh sb="0" eb="1">
      <t>トウ</t>
    </rPh>
    <rPh sb="1" eb="2">
      <t>マチ</t>
    </rPh>
    <rPh sb="3" eb="5">
      <t>ノウギョウ</t>
    </rPh>
    <rPh sb="5" eb="7">
      <t>シュウラク</t>
    </rPh>
    <rPh sb="7" eb="9">
      <t>ハイスイ</t>
    </rPh>
    <rPh sb="9" eb="11">
      <t>ジギョウ</t>
    </rPh>
    <rPh sb="13" eb="15">
      <t>オオワ</t>
    </rPh>
    <rPh sb="15" eb="16">
      <t>ヒサシ</t>
    </rPh>
    <rPh sb="16" eb="18">
      <t>チク</t>
    </rPh>
    <rPh sb="19" eb="21">
      <t>モトムラ</t>
    </rPh>
    <rPh sb="21" eb="23">
      <t>チク</t>
    </rPh>
    <rPh sb="24" eb="25">
      <t>サン</t>
    </rPh>
    <rPh sb="25" eb="26">
      <t>ジョウ</t>
    </rPh>
    <rPh sb="26" eb="27">
      <t>メ</t>
    </rPh>
    <rPh sb="27" eb="29">
      <t>チク</t>
    </rPh>
    <rPh sb="30" eb="32">
      <t>テラウチ</t>
    </rPh>
    <rPh sb="32" eb="34">
      <t>チク</t>
    </rPh>
    <rPh sb="35" eb="37">
      <t>マツクラ</t>
    </rPh>
    <rPh sb="37" eb="39">
      <t>チク</t>
    </rPh>
    <rPh sb="41" eb="43">
      <t>ショリ</t>
    </rPh>
    <rPh sb="43" eb="44">
      <t>ク</t>
    </rPh>
    <rPh sb="47" eb="49">
      <t>ジギョウ</t>
    </rPh>
    <rPh sb="49" eb="51">
      <t>ウンエイ</t>
    </rPh>
    <rPh sb="52" eb="53">
      <t>オコナ</t>
    </rPh>
    <rPh sb="69" eb="72">
      <t>ロウキュウカ</t>
    </rPh>
    <rPh sb="72" eb="74">
      <t>タイサク</t>
    </rPh>
    <rPh sb="78" eb="80">
      <t>ヘイセイ</t>
    </rPh>
    <rPh sb="82" eb="84">
      <t>ネンド</t>
    </rPh>
    <rPh sb="86" eb="88">
      <t>キノウ</t>
    </rPh>
    <rPh sb="88" eb="90">
      <t>キョウカ</t>
    </rPh>
    <rPh sb="90" eb="92">
      <t>ジギョウ</t>
    </rPh>
    <rPh sb="93" eb="95">
      <t>ジッシ</t>
    </rPh>
    <rPh sb="125" eb="128">
      <t>ショウライテキ</t>
    </rPh>
    <rPh sb="131" eb="134">
      <t>オオワグ</t>
    </rPh>
    <rPh sb="134" eb="136">
      <t>チク</t>
    </rPh>
    <rPh sb="140" eb="142">
      <t>コウキョウ</t>
    </rPh>
    <rPh sb="142" eb="145">
      <t>ゲスイドウ</t>
    </rPh>
    <rPh sb="145" eb="147">
      <t>ジギョウ</t>
    </rPh>
    <rPh sb="149" eb="151">
      <t>ヘンニュウ</t>
    </rPh>
    <rPh sb="152" eb="154">
      <t>ケントウ</t>
    </rPh>
    <rPh sb="156" eb="158">
      <t>ヨテイ</t>
    </rPh>
    <rPh sb="175" eb="177">
      <t>サクテイ</t>
    </rPh>
    <rPh sb="179" eb="181">
      <t>ケイエイ</t>
    </rPh>
    <rPh sb="181" eb="183">
      <t>センリャク</t>
    </rPh>
    <rPh sb="184" eb="185">
      <t>モト</t>
    </rPh>
    <rPh sb="188" eb="190">
      <t>ケイエイ</t>
    </rPh>
    <rPh sb="190" eb="192">
      <t>キバン</t>
    </rPh>
    <rPh sb="193" eb="195">
      <t>キョウカ</t>
    </rPh>
    <rPh sb="196" eb="198">
      <t>ケイエイ</t>
    </rPh>
    <rPh sb="198" eb="200">
      <t>コウリツ</t>
    </rPh>
    <rPh sb="201" eb="203">
      <t>コウジョウ</t>
    </rPh>
    <rPh sb="204" eb="205">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</si>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</sst>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16128"/>
        <c:axId val="492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216128"/>
        <c:axId val="49219456"/>
      </c:lineChart>
      <c:dateAx>
        <c:axId val="49216128"/>
        <c:scaling>
          <c:orientation val="minMax"/>
        </c:scaling>
        <c:delete val="1"/>
        <c:axPos val="b"/>
        <c:numFmt formatCode="ge" sourceLinked="1"/>
        <c:majorTickMark val="none"/>
        <c:minorTickMark val="none"/>
        <c:tickLblPos val="none"/>
        <c:crossAx val="49219456"/>
        <c:crosses val="autoZero"/>
        <c:auto val="1"/>
        <c:lblOffset val="100"/>
        <c:baseTimeUnit val="years"/>
      </c:dateAx>
      <c:valAx>
        <c:axId val="492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35.39</c:v>
                </c:pt>
                <c:pt idx="1">
                  <c:v>37.33</c:v>
                </c:pt>
                <c:pt idx="2">
                  <c:v>37.06</c:v>
                </c:pt>
                <c:pt idx="3">
                  <c:v>36.19</c:v>
                </c:pt>
                <c:pt idx="4">
                  <c:v>36.06</c:v>
                </c:pt>
              </c:numCache>
            </c:numRef>
          </c:val>
        </c:ser>
        <c:dLbls>
          <c:showLegendKey val="0"/>
          <c:showVal val="0"/>
          <c:showCatName val="0"/>
          <c:showSerName val="0"/>
          <c:showPercent val="0"/>
          <c:showBubbleSize val="0"/>
        </c:dLbls>
        <c:gapWidth val="150"/>
        <c:axId val="72153344"/>
        <c:axId val="721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72153344"/>
        <c:axId val="72171904"/>
      </c:lineChart>
      <c:dateAx>
        <c:axId val="72153344"/>
        <c:scaling>
          <c:orientation val="minMax"/>
        </c:scaling>
        <c:delete val="1"/>
        <c:axPos val="b"/>
        <c:numFmt formatCode="ge" sourceLinked="1"/>
        <c:majorTickMark val="none"/>
        <c:minorTickMark val="none"/>
        <c:tickLblPos val="none"/>
        <c:crossAx val="72171904"/>
        <c:crosses val="autoZero"/>
        <c:auto val="1"/>
        <c:lblOffset val="100"/>
        <c:baseTimeUnit val="years"/>
      </c:dateAx>
      <c:valAx>
        <c:axId val="721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76.260000000000005</c:v>
                </c:pt>
                <c:pt idx="1">
                  <c:v>75.790000000000006</c:v>
                </c:pt>
                <c:pt idx="2">
                  <c:v>76.53</c:v>
                </c:pt>
                <c:pt idx="3">
                  <c:v>77.5</c:v>
                </c:pt>
                <c:pt idx="4">
                  <c:v>80.239999999999995</c:v>
                </c:pt>
              </c:numCache>
            </c:numRef>
          </c:val>
        </c:ser>
        <c:dLbls>
          <c:showLegendKey val="0"/>
          <c:showVal val="0"/>
          <c:showCatName val="0"/>
          <c:showSerName val="0"/>
          <c:showPercent val="0"/>
          <c:showBubbleSize val="0"/>
        </c:dLbls>
        <c:gapWidth val="150"/>
        <c:axId val="72206208"/>
        <c:axId val="7221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72206208"/>
        <c:axId val="72212480"/>
      </c:lineChart>
      <c:dateAx>
        <c:axId val="72206208"/>
        <c:scaling>
          <c:orientation val="minMax"/>
        </c:scaling>
        <c:delete val="1"/>
        <c:axPos val="b"/>
        <c:numFmt formatCode="ge" sourceLinked="1"/>
        <c:majorTickMark val="none"/>
        <c:minorTickMark val="none"/>
        <c:tickLblPos val="none"/>
        <c:crossAx val="72212480"/>
        <c:crosses val="autoZero"/>
        <c:auto val="1"/>
        <c:lblOffset val="100"/>
        <c:baseTimeUnit val="years"/>
      </c:dateAx>
      <c:valAx>
        <c:axId val="722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65.72</c:v>
                </c:pt>
                <c:pt idx="1">
                  <c:v>46.09</c:v>
                </c:pt>
                <c:pt idx="2">
                  <c:v>58.97</c:v>
                </c:pt>
                <c:pt idx="3">
                  <c:v>63.77</c:v>
                </c:pt>
                <c:pt idx="4">
                  <c:v>61.65</c:v>
                </c:pt>
              </c:numCache>
            </c:numRef>
          </c:val>
        </c:ser>
        <c:dLbls>
          <c:showLegendKey val="0"/>
          <c:showVal val="0"/>
          <c:showCatName val="0"/>
          <c:showSerName val="0"/>
          <c:showPercent val="0"/>
          <c:showBubbleSize val="0"/>
        </c:dLbls>
        <c:gapWidth val="150"/>
        <c:axId val="49264896"/>
        <c:axId val="721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4896"/>
        <c:axId val="72132096"/>
      </c:lineChart>
      <c:dateAx>
        <c:axId val="49264896"/>
        <c:scaling>
          <c:orientation val="minMax"/>
        </c:scaling>
        <c:delete val="1"/>
        <c:axPos val="b"/>
        <c:numFmt formatCode="ge" sourceLinked="1"/>
        <c:majorTickMark val="none"/>
        <c:minorTickMark val="none"/>
        <c:tickLblPos val="none"/>
        <c:crossAx val="72132096"/>
        <c:crosses val="autoZero"/>
        <c:auto val="1"/>
        <c:lblOffset val="100"/>
        <c:baseTimeUnit val="years"/>
      </c:dateAx>
      <c:valAx>
        <c:axId val="7213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5632"/>
        <c:axId val="7547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5632"/>
        <c:axId val="75473664"/>
      </c:lineChart>
      <c:dateAx>
        <c:axId val="72165632"/>
        <c:scaling>
          <c:orientation val="minMax"/>
        </c:scaling>
        <c:delete val="1"/>
        <c:axPos val="b"/>
        <c:numFmt formatCode="ge" sourceLinked="1"/>
        <c:majorTickMark val="none"/>
        <c:minorTickMark val="none"/>
        <c:tickLblPos val="none"/>
        <c:crossAx val="75473664"/>
        <c:crosses val="autoZero"/>
        <c:auto val="1"/>
        <c:lblOffset val="100"/>
        <c:baseTimeUnit val="years"/>
      </c:dateAx>
      <c:valAx>
        <c:axId val="7547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90432"/>
        <c:axId val="7549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90432"/>
        <c:axId val="75492736"/>
      </c:lineChart>
      <c:dateAx>
        <c:axId val="75490432"/>
        <c:scaling>
          <c:orientation val="minMax"/>
        </c:scaling>
        <c:delete val="1"/>
        <c:axPos val="b"/>
        <c:numFmt formatCode="ge" sourceLinked="1"/>
        <c:majorTickMark val="none"/>
        <c:minorTickMark val="none"/>
        <c:tickLblPos val="none"/>
        <c:crossAx val="75492736"/>
        <c:crosses val="autoZero"/>
        <c:auto val="1"/>
        <c:lblOffset val="100"/>
        <c:baseTimeUnit val="years"/>
      </c:dateAx>
      <c:valAx>
        <c:axId val="754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7504"/>
        <c:axId val="1059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7504"/>
        <c:axId val="105924096"/>
      </c:lineChart>
      <c:dateAx>
        <c:axId val="93957504"/>
        <c:scaling>
          <c:orientation val="minMax"/>
        </c:scaling>
        <c:delete val="1"/>
        <c:axPos val="b"/>
        <c:numFmt formatCode="ge" sourceLinked="1"/>
        <c:majorTickMark val="none"/>
        <c:minorTickMark val="none"/>
        <c:tickLblPos val="none"/>
        <c:crossAx val="105924096"/>
        <c:crosses val="autoZero"/>
        <c:auto val="1"/>
        <c:lblOffset val="100"/>
        <c:baseTimeUnit val="years"/>
      </c:dateAx>
      <c:valAx>
        <c:axId val="1059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6528"/>
        <c:axId val="14074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6528"/>
        <c:axId val="140747136"/>
      </c:lineChart>
      <c:dateAx>
        <c:axId val="113846528"/>
        <c:scaling>
          <c:orientation val="minMax"/>
        </c:scaling>
        <c:delete val="1"/>
        <c:axPos val="b"/>
        <c:numFmt formatCode="ge" sourceLinked="1"/>
        <c:majorTickMark val="none"/>
        <c:minorTickMark val="none"/>
        <c:tickLblPos val="none"/>
        <c:crossAx val="140747136"/>
        <c:crosses val="autoZero"/>
        <c:auto val="1"/>
        <c:lblOffset val="100"/>
        <c:baseTimeUnit val="years"/>
      </c:dateAx>
      <c:valAx>
        <c:axId val="1407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634.70000000000005</c:v>
                </c:pt>
                <c:pt idx="1">
                  <c:v>314.72000000000003</c:v>
                </c:pt>
                <c:pt idx="2">
                  <c:v>230.85</c:v>
                </c:pt>
                <c:pt idx="3">
                  <c:v>116.5</c:v>
                </c:pt>
                <c:pt idx="4">
                  <c:v>99.24</c:v>
                </c:pt>
              </c:numCache>
            </c:numRef>
          </c:val>
        </c:ser>
        <c:dLbls>
          <c:showLegendKey val="0"/>
          <c:showVal val="0"/>
          <c:showCatName val="0"/>
          <c:showSerName val="0"/>
          <c:showPercent val="0"/>
          <c:showBubbleSize val="0"/>
        </c:dLbls>
        <c:gapWidth val="150"/>
        <c:axId val="140955008"/>
        <c:axId val="1425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40955008"/>
        <c:axId val="142506240"/>
      </c:lineChart>
      <c:dateAx>
        <c:axId val="140955008"/>
        <c:scaling>
          <c:orientation val="minMax"/>
        </c:scaling>
        <c:delete val="1"/>
        <c:axPos val="b"/>
        <c:numFmt formatCode="ge" sourceLinked="1"/>
        <c:majorTickMark val="none"/>
        <c:minorTickMark val="none"/>
        <c:tickLblPos val="none"/>
        <c:crossAx val="142506240"/>
        <c:crosses val="autoZero"/>
        <c:auto val="1"/>
        <c:lblOffset val="100"/>
        <c:baseTimeUnit val="years"/>
      </c:dateAx>
      <c:valAx>
        <c:axId val="1425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42.71</c:v>
                </c:pt>
                <c:pt idx="1">
                  <c:v>55.72</c:v>
                </c:pt>
                <c:pt idx="2">
                  <c:v>48.69</c:v>
                </c:pt>
                <c:pt idx="3">
                  <c:v>65.92</c:v>
                </c:pt>
                <c:pt idx="4">
                  <c:v>63.67</c:v>
                </c:pt>
              </c:numCache>
            </c:numRef>
          </c:val>
        </c:ser>
        <c:dLbls>
          <c:showLegendKey val="0"/>
          <c:showVal val="0"/>
          <c:showCatName val="0"/>
          <c:showSerName val="0"/>
          <c:showPercent val="0"/>
          <c:showBubbleSize val="0"/>
        </c:dLbls>
        <c:gapWidth val="150"/>
        <c:axId val="145507456"/>
        <c:axId val="1455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45507456"/>
        <c:axId val="145509376"/>
      </c:lineChart>
      <c:dateAx>
        <c:axId val="145507456"/>
        <c:scaling>
          <c:orientation val="minMax"/>
        </c:scaling>
        <c:delete val="1"/>
        <c:axPos val="b"/>
        <c:numFmt formatCode="ge" sourceLinked="1"/>
        <c:majorTickMark val="none"/>
        <c:minorTickMark val="none"/>
        <c:tickLblPos val="none"/>
        <c:crossAx val="145509376"/>
        <c:crosses val="autoZero"/>
        <c:auto val="1"/>
        <c:lblOffset val="100"/>
        <c:baseTimeUnit val="years"/>
      </c:dateAx>
      <c:valAx>
        <c:axId val="1455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322.83999999999997</c:v>
                </c:pt>
                <c:pt idx="1">
                  <c:v>234.53</c:v>
                </c:pt>
                <c:pt idx="2">
                  <c:v>279.26</c:v>
                </c:pt>
                <c:pt idx="3">
                  <c:v>217.41</c:v>
                </c:pt>
                <c:pt idx="4">
                  <c:v>223.6</c:v>
                </c:pt>
              </c:numCache>
            </c:numRef>
          </c:val>
        </c:ser>
        <c:dLbls>
          <c:showLegendKey val="0"/>
          <c:showVal val="0"/>
          <c:showCatName val="0"/>
          <c:showSerName val="0"/>
          <c:showPercent val="0"/>
          <c:showBubbleSize val="0"/>
        </c:dLbls>
        <c:gapWidth val="150"/>
        <c:axId val="150712320"/>
        <c:axId val="15071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50712320"/>
        <c:axId val="150715392"/>
      </c:lineChart>
      <c:dateAx>
        <c:axId val="150712320"/>
        <c:scaling>
          <c:orientation val="minMax"/>
        </c:scaling>
        <c:delete val="1"/>
        <c:axPos val="b"/>
        <c:numFmt formatCode="ge" sourceLinked="1"/>
        <c:majorTickMark val="none"/>
        <c:minorTickMark val="none"/>
        <c:tickLblPos val="none"/>
        <c:crossAx val="150715392"/>
        <c:crosses val="autoZero"/>
        <c:auto val="1"/>
        <c:lblOffset val="100"/>
        <c:baseTimeUnit val="years"/>
      </c:dateAx>
      <c:valAx>
        <c:axId val="1507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1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矢吹町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125</v>
      </c>
      <c r="AE8" s="73"/>
      <c r="AF8" s="73"/>
      <c r="AG8" s="73"/>
      <c r="AH8" s="73"/>
      <c r="AI8" s="73"/>
      <c r="AJ8" s="73"/>
      <c r="AK8" s="4"/>
      <c r="AL8" s="67">
        <f>データ!S6</f>
        <v>17704</v>
      </c>
      <c r="AM8" s="67"/>
      <c r="AN8" s="67"/>
      <c r="AO8" s="67"/>
      <c r="AP8" s="67"/>
      <c r="AQ8" s="67"/>
      <c r="AR8" s="67"/>
      <c r="AS8" s="67"/>
      <c r="AT8" s="66">
        <f>データ!T6</f>
        <v>60.4</v>
      </c>
      <c r="AU8" s="66"/>
      <c r="AV8" s="66"/>
      <c r="AW8" s="66"/>
      <c r="AX8" s="66"/>
      <c r="AY8" s="66"/>
      <c r="AZ8" s="66"/>
      <c r="BA8" s="66"/>
      <c r="BB8" s="66">
        <f>データ!U6</f>
        <v>293.11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16.88</v>
      </c>
      <c r="Q10" s="66"/>
      <c r="R10" s="66"/>
      <c r="S10" s="66"/>
      <c r="T10" s="66"/>
      <c r="U10" s="66"/>
      <c r="V10" s="66"/>
      <c r="W10" s="66">
        <f>データ!Q6</f>
        <v>100</v>
      </c>
      <c r="X10" s="66"/>
      <c r="Y10" s="66"/>
      <c r="Z10" s="66"/>
      <c r="AA10" s="66"/>
      <c r="AB10" s="66"/>
      <c r="AC10" s="66"/>
      <c r="AD10" s="67">
        <f>データ!R6</f>
        <v>3607</v>
      </c>
      <c r="AE10" s="67"/>
      <c r="AF10" s="67"/>
      <c r="AG10" s="67"/>
      <c r="AH10" s="67"/>
      <c r="AI10" s="67"/>
      <c r="AJ10" s="67"/>
      <c r="AK10" s="2"/>
      <c r="AL10" s="67">
        <f>データ!V6</f>
        <v>2975</v>
      </c>
      <c r="AM10" s="67"/>
      <c r="AN10" s="67"/>
      <c r="AO10" s="67"/>
      <c r="AP10" s="67"/>
      <c r="AQ10" s="67"/>
      <c r="AR10" s="67"/>
      <c r="AS10" s="67"/>
      <c r="AT10" s="66">
        <f>データ!W6</f>
        <v>2.96</v>
      </c>
      <c r="AU10" s="66"/>
      <c r="AV10" s="66"/>
      <c r="AW10" s="66"/>
      <c r="AX10" s="66"/>
      <c r="AY10" s="66"/>
      <c r="AZ10" s="66"/>
      <c r="BA10" s="66"/>
      <c r="BB10" s="66">
        <f>データ!X6</f>
        <v>1005.07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74667</v>
      </c>
      <c r="D6" s="33">
        <f t="shared" si="3"/>
        <v>47</v>
      </c>
      <c r="E6" s="33">
        <f t="shared" si="3"/>
        <v>17</v>
      </c>
      <c r="F6" s="33">
        <f t="shared" si="3"/>
        <v>5</v>
      </c>
      <c r="G6" s="33">
        <f t="shared" si="3"/>
        <v>0</v>
      </c>
      <c r="H6" s="33" t="str">
        <f t="shared" si="3"/>
        <v>福島県　矢吹町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16.88</v>
      </c>
      <c r="Q6" s="34">
        <f t="shared" si="3"/>
        <v>100</v>
      </c>
      <c r="R6" s="34">
        <f t="shared" si="3"/>
        <v>3607</v>
      </c>
      <c r="S6" s="34">
        <f t="shared" si="3"/>
        <v>17704</v>
      </c>
      <c r="T6" s="34">
        <f t="shared" si="3"/>
        <v>60.4</v>
      </c>
      <c r="U6" s="34">
        <f t="shared" si="3"/>
        <v>293.11</v>
      </c>
      <c r="V6" s="34">
        <f t="shared" si="3"/>
        <v>2975</v>
      </c>
      <c r="W6" s="34">
        <f t="shared" si="3"/>
        <v>2.96</v>
      </c>
      <c r="X6" s="34">
        <f t="shared" si="3"/>
        <v>1005.07</v>
      </c>
      <c r="Y6" s="35">
        <f>IF(Y7="",NA(),Y7)</f>
        <v>65.72</v>
      </c>
      <c r="Z6" s="35">
        <f t="shared" ref="Z6:AH6" si="4">IF(Z7="",NA(),Z7)</f>
        <v>46.09</v>
      </c>
      <c r="AA6" s="35">
        <f t="shared" si="4"/>
        <v>58.97</v>
      </c>
      <c r="AB6" s="35">
        <f t="shared" si="4"/>
        <v>63.77</v>
      </c>
      <c r="AC6" s="35">
        <f t="shared" si="4"/>
        <v>61.65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634.70000000000005</v>
      </c>
      <c r="BG6" s="35">
        <f t="shared" ref="BG6:BO6" si="7">IF(BG7="",NA(),BG7)</f>
        <v>314.72000000000003</v>
      </c>
      <c r="BH6" s="35">
        <f t="shared" si="7"/>
        <v>230.85</v>
      </c>
      <c r="BI6" s="35">
        <f t="shared" si="7"/>
        <v>116.5</v>
      </c>
      <c r="BJ6" s="35">
        <f t="shared" si="7"/>
        <v>99.24</v>
      </c>
      <c r="BK6" s="35">
        <f t="shared" si="7"/>
        <v>1197.82</v>
      </c>
      <c r="BL6" s="35">
        <f t="shared" si="7"/>
        <v>1126.77</v>
      </c>
      <c r="BM6" s="35">
        <f t="shared" si="7"/>
        <v>1044.8</v>
      </c>
      <c r="BN6" s="35">
        <f t="shared" si="7"/>
        <v>1081.8</v>
      </c>
      <c r="BO6" s="35">
        <f t="shared" si="7"/>
        <v>974.93</v>
      </c>
      <c r="BP6" s="34" t="str">
        <f>IF(BP7="","",IF(BP7="-","【-】","【"&amp;SUBSTITUTE(TEXT(BP7,"#,##0.00"),"-","△")&amp;"】"))</f>
        <v>【914.53】</v>
      </c>
      <c r="BQ6" s="35">
        <f>IF(BQ7="",NA(),BQ7)</f>
        <v>42.71</v>
      </c>
      <c r="BR6" s="35">
        <f t="shared" ref="BR6:BZ6" si="8">IF(BR7="",NA(),BR7)</f>
        <v>55.72</v>
      </c>
      <c r="BS6" s="35">
        <f t="shared" si="8"/>
        <v>48.69</v>
      </c>
      <c r="BT6" s="35">
        <f t="shared" si="8"/>
        <v>65.92</v>
      </c>
      <c r="BU6" s="35">
        <f t="shared" si="8"/>
        <v>63.67</v>
      </c>
      <c r="BV6" s="35">
        <f t="shared" si="8"/>
        <v>51.03</v>
      </c>
      <c r="BW6" s="35">
        <f t="shared" si="8"/>
        <v>50.9</v>
      </c>
      <c r="BX6" s="35">
        <f t="shared" si="8"/>
        <v>50.82</v>
      </c>
      <c r="BY6" s="35">
        <f t="shared" si="8"/>
        <v>52.19</v>
      </c>
      <c r="BZ6" s="35">
        <f t="shared" si="8"/>
        <v>55.32</v>
      </c>
      <c r="CA6" s="34" t="str">
        <f>IF(CA7="","",IF(CA7="-","【-】","【"&amp;SUBSTITUTE(TEXT(CA7,"#,##0.00"),"-","△")&amp;"】"))</f>
        <v>【55.73】</v>
      </c>
      <c r="CB6" s="35">
        <f>IF(CB7="",NA(),CB7)</f>
        <v>322.83999999999997</v>
      </c>
      <c r="CC6" s="35">
        <f t="shared" ref="CC6:CK6" si="9">IF(CC7="",NA(),CC7)</f>
        <v>234.53</v>
      </c>
      <c r="CD6" s="35">
        <f t="shared" si="9"/>
        <v>279.26</v>
      </c>
      <c r="CE6" s="35">
        <f t="shared" si="9"/>
        <v>217.41</v>
      </c>
      <c r="CF6" s="35">
        <f t="shared" si="9"/>
        <v>223.6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35.39</v>
      </c>
      <c r="CN6" s="35">
        <f t="shared" ref="CN6:CV6" si="10">IF(CN7="",NA(),CN7)</f>
        <v>37.33</v>
      </c>
      <c r="CO6" s="35">
        <f t="shared" si="10"/>
        <v>37.06</v>
      </c>
      <c r="CP6" s="35">
        <f t="shared" si="10"/>
        <v>36.19</v>
      </c>
      <c r="CQ6" s="35">
        <f t="shared" si="10"/>
        <v>36.06</v>
      </c>
      <c r="CR6" s="35">
        <f t="shared" si="10"/>
        <v>54.74</v>
      </c>
      <c r="CS6" s="35">
        <f t="shared" si="10"/>
        <v>53.78</v>
      </c>
      <c r="CT6" s="35">
        <f t="shared" si="10"/>
        <v>53.24</v>
      </c>
      <c r="CU6" s="35">
        <f t="shared" si="10"/>
        <v>52.31</v>
      </c>
      <c r="CV6" s="35">
        <f t="shared" si="10"/>
        <v>60.65</v>
      </c>
      <c r="CW6" s="34" t="str">
        <f>IF(CW7="","",IF(CW7="-","【-】","【"&amp;SUBSTITUTE(TEXT(CW7,"#,##0.00"),"-","△")&amp;"】"))</f>
        <v>【59.15】</v>
      </c>
      <c r="CX6" s="35">
        <f>IF(CX7="",NA(),CX7)</f>
        <v>76.260000000000005</v>
      </c>
      <c r="CY6" s="35">
        <f t="shared" ref="CY6:DG6" si="11">IF(CY7="",NA(),CY7)</f>
        <v>75.790000000000006</v>
      </c>
      <c r="CZ6" s="35">
        <f t="shared" si="11"/>
        <v>76.53</v>
      </c>
      <c r="DA6" s="35">
        <f t="shared" si="11"/>
        <v>77.5</v>
      </c>
      <c r="DB6" s="35">
        <f t="shared" si="11"/>
        <v>80.239999999999995</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74667</v>
      </c>
      <c r="D7" s="37">
        <v>47</v>
      </c>
      <c r="E7" s="37">
        <v>17</v>
      </c>
      <c r="F7" s="37">
        <v>5</v>
      </c>
      <c r="G7" s="37">
        <v>0</v>
      </c>
      <c r="H7" s="37" t="s">
        <v>110</v>
      </c>
      <c r="I7" s="37" t="s">
        <v>111</v>
      </c>
      <c r="J7" s="37" t="s">
        <v>112</v>
      </c>
      <c r="K7" s="37" t="s">
        <v>113</v>
      </c>
      <c r="L7" s="37" t="s">
        <v>114</v>
      </c>
      <c r="M7" s="37"/>
      <c r="N7" s="38" t="s">
        <v>115</v>
      </c>
      <c r="O7" s="38" t="s">
        <v>116</v>
      </c>
      <c r="P7" s="38">
        <v>16.88</v>
      </c>
      <c r="Q7" s="38">
        <v>100</v>
      </c>
      <c r="R7" s="38">
        <v>3607</v>
      </c>
      <c r="S7" s="38">
        <v>17704</v>
      </c>
      <c r="T7" s="38">
        <v>60.4</v>
      </c>
      <c r="U7" s="38">
        <v>293.11</v>
      </c>
      <c r="V7" s="38">
        <v>2975</v>
      </c>
      <c r="W7" s="38">
        <v>2.96</v>
      </c>
      <c r="X7" s="38">
        <v>1005.07</v>
      </c>
      <c r="Y7" s="38">
        <v>65.72</v>
      </c>
      <c r="Z7" s="38">
        <v>46.09</v>
      </c>
      <c r="AA7" s="38">
        <v>58.97</v>
      </c>
      <c r="AB7" s="38">
        <v>63.77</v>
      </c>
      <c r="AC7" s="38">
        <v>61.65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634.70000000000005</v>
      </c>
      <c r="BG7" s="38">
        <v>314.72000000000003</v>
      </c>
      <c r="BH7" s="38">
        <v>230.85</v>
      </c>
      <c r="BI7" s="38">
        <v>116.5</v>
      </c>
      <c r="BJ7" s="38">
        <v>99.24</v>
      </c>
      <c r="BK7" s="38">
        <v>1197.82</v>
      </c>
      <c r="BL7" s="38">
        <v>1126.77</v>
      </c>
      <c r="BM7" s="38">
        <v>1044.8</v>
      </c>
      <c r="BN7" s="38">
        <v>1081.8</v>
      </c>
      <c r="BO7" s="38">
        <v>974.93</v>
      </c>
      <c r="BP7" s="38">
        <v>914.53</v>
      </c>
      <c r="BQ7" s="38">
        <v>42.71</v>
      </c>
      <c r="BR7" s="38">
        <v>55.72</v>
      </c>
      <c r="BS7" s="38">
        <v>48.69</v>
      </c>
      <c r="BT7" s="38">
        <v>65.92</v>
      </c>
      <c r="BU7" s="38">
        <v>63.67</v>
      </c>
      <c r="BV7" s="38">
        <v>51.03</v>
      </c>
      <c r="BW7" s="38">
        <v>50.9</v>
      </c>
      <c r="BX7" s="38">
        <v>50.82</v>
      </c>
      <c r="BY7" s="38">
        <v>52.19</v>
      </c>
      <c r="BZ7" s="38">
        <v>55.32</v>
      </c>
      <c r="CA7" s="38">
        <v>55.73</v>
      </c>
      <c r="CB7" s="38">
        <v>322.83999999999997</v>
      </c>
      <c r="CC7" s="38">
        <v>234.53</v>
      </c>
      <c r="CD7" s="38">
        <v>279.26</v>
      </c>
      <c r="CE7" s="38">
        <v>217.41</v>
      </c>
      <c r="CF7" s="38">
        <v>223.6</v>
      </c>
      <c r="CG7" s="38">
        <v>289.60000000000002</v>
      </c>
      <c r="CH7" s="38">
        <v>293.27</v>
      </c>
      <c r="CI7" s="38">
        <v>300.52</v>
      </c>
      <c r="CJ7" s="38">
        <v>296.14</v>
      </c>
      <c r="CK7" s="38">
        <v>283.17</v>
      </c>
      <c r="CL7" s="38">
        <v>276.77999999999997</v>
      </c>
      <c r="CM7" s="38">
        <v>35.39</v>
      </c>
      <c r="CN7" s="38">
        <v>37.33</v>
      </c>
      <c r="CO7" s="38">
        <v>37.06</v>
      </c>
      <c r="CP7" s="38">
        <v>36.19</v>
      </c>
      <c r="CQ7" s="38">
        <v>36.06</v>
      </c>
      <c r="CR7" s="38">
        <v>54.74</v>
      </c>
      <c r="CS7" s="38">
        <v>53.78</v>
      </c>
      <c r="CT7" s="38">
        <v>53.24</v>
      </c>
      <c r="CU7" s="38">
        <v>52.31</v>
      </c>
      <c r="CV7" s="38">
        <v>60.65</v>
      </c>
      <c r="CW7" s="38">
        <v>59.15</v>
      </c>
      <c r="CX7" s="38">
        <v>76.260000000000005</v>
      </c>
      <c r="CY7" s="38">
        <v>75.790000000000006</v>
      </c>
      <c r="CZ7" s="38">
        <v>76.53</v>
      </c>
      <c r="DA7" s="38">
        <v>77.5</v>
      </c>
      <c r="DB7" s="38">
        <v>80.239999999999995</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2018-02-26T06:01:50Z</cp:lastPrinted>
  <dcterms:created xsi:type="dcterms:W3CDTF">2017-12-25T02:25:55Z</dcterms:created>
  <dcterms:modified xsi:type="dcterms:W3CDTF">2018-02-26T06:01:52Z</dcterms:modified>
  <cp:category/>
</cp:coreProperties>
</file>