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下水道関係\調査関係\H29\財政\経営比較分析表\"/>
    </mc:Choice>
  </mc:AlternateContent>
  <workbookProtection workbookPassword="B31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<sst xmlns="http://schemas.openxmlformats.org/spreadsheetml/2006/main" count="240" uniqueCount="126">
  <si>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</si>
  <si>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</si>
  <si>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</si>
  <si>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</si>
  <si>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</si>
  <si>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</si>
  <si>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</si>
  <si>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</si>
  <si>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</si>
  <si>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</si>
  <si>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</si>
  <si>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</si>
  <si>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</si>
  <si>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</si>
  <si>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</si>
  <si>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</si>
  <si>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</si>
  <si>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</si>
  <si>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</si>
  <si>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</si>
  <si>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</si>
  <si>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</si>
  <si>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</si>
  <si>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</si>
  <si>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</si>
  <si>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</si>
  <si>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</si>
  <si>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</si>
  <si>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</si>
  <si>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</si>
  <si>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</si>
  <si>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</si>
  <si>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</si>
  <si>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</si>
  <si>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</si>
  <si>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</si>
  <si>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</si>
  <si>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</si>
  <si>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</si>
  <si>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</si>
  <si>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</si>
  <si>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</si>
  <si>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</si>
  <si>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</si>
  <si>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</si>
  <si>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</si>
  <si>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</si>
  <si>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</si>
  <si>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</si>
  <si>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</si>
  <si>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</si>
  <si>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</si>
  <si>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</si>
  <si>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</si>
  <si>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</si>
  <si>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</si>
  <si>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</si>
  <si>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</si>
  <si>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</si>
  <si>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</si>
  <si>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</si>
  <si>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</si>
  <si>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</si>
  <si>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</si>
  <si>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</si>
  <si>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</si>
  <si>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</si>
  <si>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</si>
  <si>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</si>
  <si>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</si>
  <si>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</si>
  <si>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</si>
  <si>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</si>
  <si>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</si>
  <si>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</si>
  <si>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</si>
  <si>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</si>
  <si>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</si>
  <si>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</si>
  <si>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</si>
  <si>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</si>
  <si>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</si>
  <si>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</si>
  <si>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</si>
  <si>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</si>
  <si>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</si>
  <si>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</si>
  <si>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</si>
  <si>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</si>
  <si>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</si>
  <si>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</si>
  <si>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</si>
  <si>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</si>
  <si>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</si>
  <si>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</si>
  <si>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</si>
  <si>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</si>
  <si>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</si>
  <si>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</si>
  <si>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</si>
  <si>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</si>
  <si>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</si>
  <si>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</si>
  <si>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</si>
  <si>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</si>
  <si>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</si>
  <si>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</si>
  <si>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</si>
  <si>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</si>
  <si>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</si>
  <si>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磐梯町</t>
  </si>
  <si>
    <t>法非適用</t>
  </si>
  <si>
    <t>下水道事業</t>
  </si>
  <si>
    <t>林業集落排水</t>
  </si>
  <si>
    <t>G2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</si>
  <si>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</si>
  <si>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</si>
  <si>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</si>
  <si>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</si>
  <si>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</si>
  <si>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</si>
  <si>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</si>
  <si>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</si>
  <si>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林業集落排水は、林業集落の生活環境を改善し、安全・安心な生活を確保するうえで必要不可欠な基盤施設であるとともに、水環境の保全、水循環を資源の再利用を踏まえた循環型社会に貢献していく役割を担っています。
 また、林業集落排水事業が担う役割がますます多様化していく中で、より一層の効果的で健全なる運営が求められます。
 今後は、維持管理コストの削減及び料金の見直しなど重点を置き経営基盤の強化を進めいていかなければなりません。</t>
    <rPh sb="1" eb="3">
      <t>リンギョウ</t>
    </rPh>
    <rPh sb="3" eb="5">
      <t>シュウラク</t>
    </rPh>
    <rPh sb="5" eb="7">
      <t>ハイスイ</t>
    </rPh>
    <rPh sb="9" eb="11">
      <t>リンギョウ</t>
    </rPh>
    <rPh sb="11" eb="13">
      <t>シュウラク</t>
    </rPh>
    <rPh sb="14" eb="16">
      <t>セイカツ</t>
    </rPh>
    <rPh sb="16" eb="18">
      <t>カンキョウ</t>
    </rPh>
    <rPh sb="19" eb="21">
      <t>カイゼン</t>
    </rPh>
    <rPh sb="23" eb="25">
      <t>アンゼン</t>
    </rPh>
    <rPh sb="26" eb="28">
      <t>アンシン</t>
    </rPh>
    <rPh sb="29" eb="31">
      <t>セイカツ</t>
    </rPh>
    <rPh sb="32" eb="34">
      <t>カクホ</t>
    </rPh>
    <rPh sb="39" eb="41">
      <t>ヒツヨウ</t>
    </rPh>
    <rPh sb="41" eb="44">
      <t>フカケツ</t>
    </rPh>
    <rPh sb="45" eb="47">
      <t>キバン</t>
    </rPh>
    <rPh sb="47" eb="49">
      <t>シセツ</t>
    </rPh>
    <rPh sb="57" eb="58">
      <t>ミズ</t>
    </rPh>
    <rPh sb="58" eb="60">
      <t>カンキョウ</t>
    </rPh>
    <rPh sb="61" eb="63">
      <t>ホゼン</t>
    </rPh>
    <rPh sb="64" eb="65">
      <t>ミズ</t>
    </rPh>
    <rPh sb="65" eb="67">
      <t>ジュンカン</t>
    </rPh>
    <rPh sb="68" eb="70">
      <t>シゲン</t>
    </rPh>
    <rPh sb="71" eb="74">
      <t>サイリヨウ</t>
    </rPh>
    <rPh sb="75" eb="76">
      <t>フ</t>
    </rPh>
    <rPh sb="79" eb="82">
      <t>ジュンカンガタ</t>
    </rPh>
    <rPh sb="82" eb="84">
      <t>シャカイ</t>
    </rPh>
    <rPh sb="85" eb="87">
      <t>コウケン</t>
    </rPh>
    <rPh sb="91" eb="93">
      <t>ヤクワリ</t>
    </rPh>
    <rPh sb="94" eb="95">
      <t>ニナ</t>
    </rPh>
    <rPh sb="106" eb="108">
      <t>リンギョウ</t>
    </rPh>
    <rPh sb="108" eb="110">
      <t>シュウラク</t>
    </rPh>
    <rPh sb="110" eb="112">
      <t>ハイスイ</t>
    </rPh>
    <rPh sb="112" eb="114">
      <t>ジギョウ</t>
    </rPh>
    <rPh sb="115" eb="116">
      <t>ニナ</t>
    </rPh>
    <rPh sb="117" eb="119">
      <t>ヤクワリ</t>
    </rPh>
    <rPh sb="124" eb="127">
      <t>タヨウカ</t>
    </rPh>
    <rPh sb="131" eb="132">
      <t>ナカ</t>
    </rPh>
    <rPh sb="136" eb="138">
      <t>イッソウ</t>
    </rPh>
    <rPh sb="139" eb="142">
      <t>コウカテキ</t>
    </rPh>
    <rPh sb="143" eb="145">
      <t>ケンゼン</t>
    </rPh>
    <rPh sb="147" eb="149">
      <t>ウンエイ</t>
    </rPh>
    <rPh sb="150" eb="151">
      <t>モト</t>
    </rPh>
    <rPh sb="159" eb="161">
      <t>コンゴ</t>
    </rPh>
    <rPh sb="163" eb="165">
      <t>イジ</t>
    </rPh>
    <rPh sb="165" eb="167">
      <t>カンリ</t>
    </rPh>
    <rPh sb="171" eb="173">
      <t>サクゲン</t>
    </rPh>
    <rPh sb="173" eb="174">
      <t>オヨ</t>
    </rPh>
    <rPh sb="175" eb="177">
      <t>リョウキン</t>
    </rPh>
    <rPh sb="178" eb="180">
      <t>ミナオ</t>
    </rPh>
    <rPh sb="183" eb="185">
      <t>ジュウテン</t>
    </rPh>
    <rPh sb="186" eb="187">
      <t>オ</t>
    </rPh>
    <rPh sb="188" eb="190">
      <t>ケイエイ</t>
    </rPh>
    <rPh sb="190" eb="192">
      <t>キバン</t>
    </rPh>
    <rPh sb="193" eb="195">
      <t>キョウカ</t>
    </rPh>
    <rPh sb="196" eb="197">
      <t>スス</t>
    </rPh>
    <phoneticPr fontId="7"/>
  </si>
  <si>
    <t xml:space="preserve"> 林業集落排水施設でのストックマネジメントの推進を図っていく必要があり、供用開始後１０年程度を経過して施設について、まず現在の施設の状況を把握し機能診断調査を実施していく必要がある。
 また、ストックマネジメントの基本である通常の維持管理をより適切に実施することにより、維持管理費の削減を図り、将来的な補修・改築を計画的に実施できる運営環境を整備していく必要がある。</t>
    <rPh sb="1" eb="3">
      <t>リンギョウ</t>
    </rPh>
    <rPh sb="3" eb="5">
      <t>シュウラク</t>
    </rPh>
    <rPh sb="5" eb="7">
      <t>ハイスイ</t>
    </rPh>
    <rPh sb="7" eb="9">
      <t>シセツ</t>
    </rPh>
    <rPh sb="22" eb="24">
      <t>スイシン</t>
    </rPh>
    <rPh sb="25" eb="26">
      <t>ハカ</t>
    </rPh>
    <rPh sb="30" eb="32">
      <t>ヒツヨウ</t>
    </rPh>
    <rPh sb="36" eb="38">
      <t>キョウヨウ</t>
    </rPh>
    <rPh sb="38" eb="41">
      <t>カイシゴ</t>
    </rPh>
    <rPh sb="43" eb="44">
      <t>ネン</t>
    </rPh>
    <rPh sb="44" eb="46">
      <t>テイド</t>
    </rPh>
    <rPh sb="47" eb="49">
      <t>ケイカ</t>
    </rPh>
    <rPh sb="51" eb="53">
      <t>シセツ</t>
    </rPh>
    <rPh sb="60" eb="62">
      <t>ゲンザイ</t>
    </rPh>
    <rPh sb="63" eb="65">
      <t>シセツ</t>
    </rPh>
    <rPh sb="66" eb="68">
      <t>ジョウキョウ</t>
    </rPh>
    <rPh sb="69" eb="71">
      <t>ハアク</t>
    </rPh>
    <rPh sb="72" eb="74">
      <t>キノウ</t>
    </rPh>
    <rPh sb="74" eb="76">
      <t>シンダン</t>
    </rPh>
    <rPh sb="76" eb="78">
      <t>チョウサ</t>
    </rPh>
    <rPh sb="79" eb="81">
      <t>ジッシ</t>
    </rPh>
    <rPh sb="85" eb="87">
      <t>ヒツヨウ</t>
    </rPh>
    <rPh sb="107" eb="109">
      <t>キホン</t>
    </rPh>
    <rPh sb="112" eb="114">
      <t>ツウジョウ</t>
    </rPh>
    <rPh sb="115" eb="117">
      <t>イジ</t>
    </rPh>
    <rPh sb="117" eb="119">
      <t>カンリ</t>
    </rPh>
    <rPh sb="122" eb="124">
      <t>テキセツ</t>
    </rPh>
    <rPh sb="125" eb="127">
      <t>ジッシ</t>
    </rPh>
    <rPh sb="135" eb="137">
      <t>イジ</t>
    </rPh>
    <rPh sb="137" eb="140">
      <t>カンリヒ</t>
    </rPh>
    <rPh sb="141" eb="143">
      <t>サクゲン</t>
    </rPh>
    <rPh sb="144" eb="145">
      <t>ハカ</t>
    </rPh>
    <rPh sb="147" eb="150">
      <t>ショウライテキ</t>
    </rPh>
    <rPh sb="151" eb="153">
      <t>ホシュウ</t>
    </rPh>
    <rPh sb="154" eb="156">
      <t>カイチク</t>
    </rPh>
    <rPh sb="157" eb="160">
      <t>ケイカクテキ</t>
    </rPh>
    <rPh sb="161" eb="163">
      <t>ジッシ</t>
    </rPh>
    <rPh sb="166" eb="168">
      <t>ウンエイ</t>
    </rPh>
    <rPh sb="168" eb="170">
      <t>カンキョウ</t>
    </rPh>
    <rPh sb="171" eb="173">
      <t>セイビ</t>
    </rPh>
    <rPh sb="177" eb="179">
      <t>ヒツヨウ</t>
    </rPh>
    <phoneticPr fontId="7"/>
  </si>
  <si>
    <t xml:space="preserve"> 林業集落排水は磐梯町の特別会計により運営されています。運営については、利用者からの使用料収入によって行ない、一般会計からの安易な繰り入れは慎まなくてはなりません。一般会計からの多額の繰入金による経営は、独立採算制の原則に反しており、見直す必要があります。
 今後はコストの削減・維持管理にあたって包括民間委託、組織の簡素合理が必要がある。</t>
    <rPh sb="1" eb="3">
      <t>リンギョウ</t>
    </rPh>
    <rPh sb="3" eb="5">
      <t>シュウラク</t>
    </rPh>
    <rPh sb="5" eb="7">
      <t>ハイスイ</t>
    </rPh>
    <rPh sb="8" eb="11">
      <t>バンダイマチ</t>
    </rPh>
    <rPh sb="12" eb="14">
      <t>トクベツ</t>
    </rPh>
    <rPh sb="14" eb="16">
      <t>カイケイ</t>
    </rPh>
    <rPh sb="19" eb="21">
      <t>ウンエイ</t>
    </rPh>
    <rPh sb="28" eb="30">
      <t>ウンエイ</t>
    </rPh>
    <rPh sb="36" eb="39">
      <t>リヨウシャ</t>
    </rPh>
    <rPh sb="42" eb="45">
      <t>シヨウリョウ</t>
    </rPh>
    <rPh sb="45" eb="47">
      <t>シュウニュウ</t>
    </rPh>
    <rPh sb="51" eb="52">
      <t>オコ</t>
    </rPh>
    <rPh sb="55" eb="57">
      <t>イッパン</t>
    </rPh>
    <rPh sb="57" eb="59">
      <t>カイケイ</t>
    </rPh>
    <rPh sb="62" eb="64">
      <t>アンイ</t>
    </rPh>
    <rPh sb="65" eb="66">
      <t>ク</t>
    </rPh>
    <rPh sb="67" eb="68">
      <t>イ</t>
    </rPh>
    <rPh sb="70" eb="71">
      <t>ツツシ</t>
    </rPh>
    <rPh sb="82" eb="84">
      <t>イッパン</t>
    </rPh>
    <rPh sb="84" eb="86">
      <t>カイケイ</t>
    </rPh>
    <rPh sb="89" eb="91">
      <t>タガク</t>
    </rPh>
    <rPh sb="92" eb="94">
      <t>クリイレ</t>
    </rPh>
    <rPh sb="94" eb="95">
      <t>キン</t>
    </rPh>
    <rPh sb="98" eb="100">
      <t>ケイエイ</t>
    </rPh>
    <rPh sb="102" eb="104">
      <t>ドクリツ</t>
    </rPh>
    <rPh sb="104" eb="106">
      <t>サイサン</t>
    </rPh>
    <rPh sb="106" eb="107">
      <t>セイ</t>
    </rPh>
    <rPh sb="108" eb="110">
      <t>ゲンソク</t>
    </rPh>
    <rPh sb="111" eb="112">
      <t>ハン</t>
    </rPh>
    <rPh sb="117" eb="119">
      <t>ミナオ</t>
    </rPh>
    <rPh sb="120" eb="122">
      <t>ヒツヨウ</t>
    </rPh>
    <rPh sb="130" eb="132">
      <t>コンゴ</t>
    </rPh>
    <rPh sb="137" eb="139">
      <t>サクゲン</t>
    </rPh>
    <rPh sb="140" eb="142">
      <t>イジ</t>
    </rPh>
    <rPh sb="142" eb="144">
      <t>カンリ</t>
    </rPh>
    <rPh sb="149" eb="151">
      <t>ホウカツ</t>
    </rPh>
    <rPh sb="151" eb="153">
      <t>ミンカン</t>
    </rPh>
    <rPh sb="153" eb="155">
      <t>イタク</t>
    </rPh>
    <rPh sb="156" eb="158">
      <t>ソシキ</t>
    </rPh>
    <rPh sb="159" eb="161">
      <t>カンソ</t>
    </rPh>
    <rPh sb="164" eb="166">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</si>
</sst>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9240896"/>
        <c:axId val="17978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0.02</c:v>
                </c:pt>
              </c:numCache>
            </c:numRef>
          </c:val>
          <c:smooth val="0"/>
        </c:ser>
        <c:dLbls>
          <c:showLegendKey val="0"/>
          <c:showVal val="0"/>
          <c:showCatName val="0"/>
          <c:showSerName val="0"/>
          <c:showPercent val="0"/>
          <c:showBubbleSize val="0"/>
        </c:dLbls>
        <c:marker val="1"/>
        <c:smooth val="0"/>
        <c:axId val="179240896"/>
        <c:axId val="179781416"/>
      </c:lineChart>
      <c:dateAx>
        <c:axId val="179240896"/>
        <c:scaling>
          <c:orientation val="minMax"/>
        </c:scaling>
        <c:delete val="1"/>
        <c:axPos val="b"/>
        <c:numFmt formatCode="ge" sourceLinked="1"/>
        <c:majorTickMark val="none"/>
        <c:minorTickMark val="none"/>
        <c:tickLblPos val="none"/>
        <c:crossAx val="179781416"/>
        <c:crosses val="autoZero"/>
        <c:auto val="1"/>
        <c:lblOffset val="100"/>
        <c:baseTimeUnit val="years"/>
      </c:dateAx>
      <c:valAx>
        <c:axId val="17978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408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27.84</c:v>
                </c:pt>
                <c:pt idx="1">
                  <c:v>27.84</c:v>
                </c:pt>
                <c:pt idx="2">
                  <c:v>27.84</c:v>
                </c:pt>
                <c:pt idx="3">
                  <c:v>27.84</c:v>
                </c:pt>
                <c:pt idx="4">
                  <c:v>27.84</c:v>
                </c:pt>
              </c:numCache>
            </c:numRef>
          </c:val>
        </c:ser>
        <c:dLbls>
          <c:showLegendKey val="0"/>
          <c:showVal val="0"/>
          <c:showCatName val="0"/>
          <c:showSerName val="0"/>
          <c:showPercent val="0"/>
          <c:showBubbleSize val="0"/>
        </c:dLbls>
        <c:gapWidth val="150"/>
        <c:axId val="245646800"/>
        <c:axId val="24564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53.73</c:v>
                </c:pt>
                <c:pt idx="1">
                  <c:v>58.58</c:v>
                </c:pt>
                <c:pt idx="2">
                  <c:v>56.52</c:v>
                </c:pt>
                <c:pt idx="3">
                  <c:v>53.97</c:v>
                </c:pt>
                <c:pt idx="4">
                  <c:v>40.53</c:v>
                </c:pt>
              </c:numCache>
            </c:numRef>
          </c:val>
          <c:smooth val="0"/>
        </c:ser>
        <c:dLbls>
          <c:showLegendKey val="0"/>
          <c:showVal val="0"/>
          <c:showCatName val="0"/>
          <c:showSerName val="0"/>
          <c:showPercent val="0"/>
          <c:showBubbleSize val="0"/>
        </c:dLbls>
        <c:marker val="1"/>
        <c:smooth val="0"/>
        <c:axId val="245646800"/>
        <c:axId val="245647192"/>
      </c:lineChart>
      <c:dateAx>
        <c:axId val="245646800"/>
        <c:scaling>
          <c:orientation val="minMax"/>
        </c:scaling>
        <c:delete val="1"/>
        <c:axPos val="b"/>
        <c:numFmt formatCode="ge" sourceLinked="1"/>
        <c:majorTickMark val="none"/>
        <c:minorTickMark val="none"/>
        <c:tickLblPos val="none"/>
        <c:crossAx val="245647192"/>
        <c:crosses val="autoZero"/>
        <c:auto val="1"/>
        <c:lblOffset val="100"/>
        <c:baseTimeUnit val="years"/>
      </c:dateAx>
      <c:valAx>
        <c:axId val="24564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64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97.93</c:v>
                </c:pt>
                <c:pt idx="1">
                  <c:v>98.72</c:v>
                </c:pt>
                <c:pt idx="2">
                  <c:v>98.19</c:v>
                </c:pt>
                <c:pt idx="3">
                  <c:v>97.75</c:v>
                </c:pt>
                <c:pt idx="4">
                  <c:v>100</c:v>
                </c:pt>
              </c:numCache>
            </c:numRef>
          </c:val>
        </c:ser>
        <c:dLbls>
          <c:showLegendKey val="0"/>
          <c:showVal val="0"/>
          <c:showCatName val="0"/>
          <c:showSerName val="0"/>
          <c:showPercent val="0"/>
          <c:showBubbleSize val="0"/>
        </c:dLbls>
        <c:gapWidth val="150"/>
        <c:axId val="245648368"/>
        <c:axId val="24564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87.21</c:v>
                </c:pt>
                <c:pt idx="1">
                  <c:v>89.31</c:v>
                </c:pt>
                <c:pt idx="2">
                  <c:v>91.27</c:v>
                </c:pt>
                <c:pt idx="3">
                  <c:v>92.01</c:v>
                </c:pt>
                <c:pt idx="4">
                  <c:v>90.28</c:v>
                </c:pt>
              </c:numCache>
            </c:numRef>
          </c:val>
          <c:smooth val="0"/>
        </c:ser>
        <c:dLbls>
          <c:showLegendKey val="0"/>
          <c:showVal val="0"/>
          <c:showCatName val="0"/>
          <c:showSerName val="0"/>
          <c:showPercent val="0"/>
          <c:showBubbleSize val="0"/>
        </c:dLbls>
        <c:marker val="1"/>
        <c:smooth val="0"/>
        <c:axId val="245648368"/>
        <c:axId val="245648760"/>
      </c:lineChart>
      <c:dateAx>
        <c:axId val="245648368"/>
        <c:scaling>
          <c:orientation val="minMax"/>
        </c:scaling>
        <c:delete val="1"/>
        <c:axPos val="b"/>
        <c:numFmt formatCode="ge" sourceLinked="1"/>
        <c:majorTickMark val="none"/>
        <c:minorTickMark val="none"/>
        <c:tickLblPos val="none"/>
        <c:crossAx val="245648760"/>
        <c:crosses val="autoZero"/>
        <c:auto val="1"/>
        <c:lblOffset val="100"/>
        <c:baseTimeUnit val="years"/>
      </c:dateAx>
      <c:valAx>
        <c:axId val="24564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64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64.459999999999994</c:v>
                </c:pt>
                <c:pt idx="1">
                  <c:v>60.67</c:v>
                </c:pt>
                <c:pt idx="2">
                  <c:v>55.82</c:v>
                </c:pt>
                <c:pt idx="3">
                  <c:v>57.29</c:v>
                </c:pt>
                <c:pt idx="4">
                  <c:v>55.46</c:v>
                </c:pt>
              </c:numCache>
            </c:numRef>
          </c:val>
        </c:ser>
        <c:dLbls>
          <c:showLegendKey val="0"/>
          <c:showVal val="0"/>
          <c:showCatName val="0"/>
          <c:showSerName val="0"/>
          <c:showPercent val="0"/>
          <c:showBubbleSize val="0"/>
        </c:dLbls>
        <c:gapWidth val="150"/>
        <c:axId val="181882768"/>
        <c:axId val="18001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882768"/>
        <c:axId val="180018128"/>
      </c:lineChart>
      <c:dateAx>
        <c:axId val="181882768"/>
        <c:scaling>
          <c:orientation val="minMax"/>
        </c:scaling>
        <c:delete val="1"/>
        <c:axPos val="b"/>
        <c:numFmt formatCode="ge" sourceLinked="1"/>
        <c:majorTickMark val="none"/>
        <c:minorTickMark val="none"/>
        <c:tickLblPos val="none"/>
        <c:crossAx val="180018128"/>
        <c:crosses val="autoZero"/>
        <c:auto val="1"/>
        <c:lblOffset val="100"/>
        <c:baseTimeUnit val="years"/>
      </c:dateAx>
      <c:valAx>
        <c:axId val="18001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88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5916664"/>
        <c:axId val="11449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916664"/>
        <c:axId val="114493440"/>
      </c:lineChart>
      <c:dateAx>
        <c:axId val="245916664"/>
        <c:scaling>
          <c:orientation val="minMax"/>
        </c:scaling>
        <c:delete val="1"/>
        <c:axPos val="b"/>
        <c:numFmt formatCode="ge" sourceLinked="1"/>
        <c:majorTickMark val="none"/>
        <c:minorTickMark val="none"/>
        <c:tickLblPos val="none"/>
        <c:crossAx val="114493440"/>
        <c:crosses val="autoZero"/>
        <c:auto val="1"/>
        <c:lblOffset val="100"/>
        <c:baseTimeUnit val="years"/>
      </c:dateAx>
      <c:valAx>
        <c:axId val="11449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1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494616"/>
        <c:axId val="1144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494616"/>
        <c:axId val="114495008"/>
      </c:lineChart>
      <c:dateAx>
        <c:axId val="114494616"/>
        <c:scaling>
          <c:orientation val="minMax"/>
        </c:scaling>
        <c:delete val="1"/>
        <c:axPos val="b"/>
        <c:numFmt formatCode="ge" sourceLinked="1"/>
        <c:majorTickMark val="none"/>
        <c:minorTickMark val="none"/>
        <c:tickLblPos val="none"/>
        <c:crossAx val="114495008"/>
        <c:crosses val="autoZero"/>
        <c:auto val="1"/>
        <c:lblOffset val="100"/>
        <c:baseTimeUnit val="years"/>
      </c:dateAx>
      <c:valAx>
        <c:axId val="1144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9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070632"/>
        <c:axId val="24607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070632"/>
        <c:axId val="246071024"/>
      </c:lineChart>
      <c:dateAx>
        <c:axId val="246070632"/>
        <c:scaling>
          <c:orientation val="minMax"/>
        </c:scaling>
        <c:delete val="1"/>
        <c:axPos val="b"/>
        <c:numFmt formatCode="ge" sourceLinked="1"/>
        <c:majorTickMark val="none"/>
        <c:minorTickMark val="none"/>
        <c:tickLblPos val="none"/>
        <c:crossAx val="246071024"/>
        <c:crosses val="autoZero"/>
        <c:auto val="1"/>
        <c:lblOffset val="100"/>
        <c:baseTimeUnit val="years"/>
      </c:dateAx>
      <c:valAx>
        <c:axId val="24607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07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072200"/>
        <c:axId val="24607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072200"/>
        <c:axId val="246072592"/>
      </c:lineChart>
      <c:dateAx>
        <c:axId val="246072200"/>
        <c:scaling>
          <c:orientation val="minMax"/>
        </c:scaling>
        <c:delete val="1"/>
        <c:axPos val="b"/>
        <c:numFmt formatCode="ge" sourceLinked="1"/>
        <c:majorTickMark val="none"/>
        <c:minorTickMark val="none"/>
        <c:tickLblPos val="none"/>
        <c:crossAx val="246072592"/>
        <c:crosses val="autoZero"/>
        <c:auto val="1"/>
        <c:lblOffset val="100"/>
        <c:baseTimeUnit val="years"/>
      </c:dateAx>
      <c:valAx>
        <c:axId val="24607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07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1518.44</c:v>
                </c:pt>
                <c:pt idx="1">
                  <c:v>1934.5</c:v>
                </c:pt>
                <c:pt idx="2">
                  <c:v>1798.15</c:v>
                </c:pt>
                <c:pt idx="3">
                  <c:v>2963.28</c:v>
                </c:pt>
                <c:pt idx="4">
                  <c:v>2914.82</c:v>
                </c:pt>
              </c:numCache>
            </c:numRef>
          </c:val>
        </c:ser>
        <c:dLbls>
          <c:showLegendKey val="0"/>
          <c:showVal val="0"/>
          <c:showCatName val="0"/>
          <c:showSerName val="0"/>
          <c:showPercent val="0"/>
          <c:showBubbleSize val="0"/>
        </c:dLbls>
        <c:gapWidth val="150"/>
        <c:axId val="246073768"/>
        <c:axId val="24607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1008.44</c:v>
                </c:pt>
                <c:pt idx="1">
                  <c:v>1156.78</c:v>
                </c:pt>
                <c:pt idx="2">
                  <c:v>1239.21</c:v>
                </c:pt>
                <c:pt idx="3">
                  <c:v>1196.58</c:v>
                </c:pt>
                <c:pt idx="4">
                  <c:v>776.75</c:v>
                </c:pt>
              </c:numCache>
            </c:numRef>
          </c:val>
          <c:smooth val="0"/>
        </c:ser>
        <c:dLbls>
          <c:showLegendKey val="0"/>
          <c:showVal val="0"/>
          <c:showCatName val="0"/>
          <c:showSerName val="0"/>
          <c:showPercent val="0"/>
          <c:showBubbleSize val="0"/>
        </c:dLbls>
        <c:marker val="1"/>
        <c:smooth val="0"/>
        <c:axId val="246073768"/>
        <c:axId val="246074160"/>
      </c:lineChart>
      <c:dateAx>
        <c:axId val="246073768"/>
        <c:scaling>
          <c:orientation val="minMax"/>
        </c:scaling>
        <c:delete val="1"/>
        <c:axPos val="b"/>
        <c:numFmt formatCode="ge" sourceLinked="1"/>
        <c:majorTickMark val="none"/>
        <c:minorTickMark val="none"/>
        <c:tickLblPos val="none"/>
        <c:crossAx val="246074160"/>
        <c:crosses val="autoZero"/>
        <c:auto val="1"/>
        <c:lblOffset val="100"/>
        <c:baseTimeUnit val="years"/>
      </c:dateAx>
      <c:valAx>
        <c:axId val="24607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07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43.28</c:v>
                </c:pt>
                <c:pt idx="1">
                  <c:v>34.950000000000003</c:v>
                </c:pt>
                <c:pt idx="2">
                  <c:v>31.59</c:v>
                </c:pt>
                <c:pt idx="3">
                  <c:v>30.38</c:v>
                </c:pt>
                <c:pt idx="4">
                  <c:v>30.5</c:v>
                </c:pt>
              </c:numCache>
            </c:numRef>
          </c:val>
        </c:ser>
        <c:dLbls>
          <c:showLegendKey val="0"/>
          <c:showVal val="0"/>
          <c:showCatName val="0"/>
          <c:showSerName val="0"/>
          <c:showPercent val="0"/>
          <c:showBubbleSize val="0"/>
        </c:dLbls>
        <c:gapWidth val="150"/>
        <c:axId val="182219304"/>
        <c:axId val="18221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42.04</c:v>
                </c:pt>
                <c:pt idx="1">
                  <c:v>33.82</c:v>
                </c:pt>
                <c:pt idx="2">
                  <c:v>38.14</c:v>
                </c:pt>
                <c:pt idx="3">
                  <c:v>38.28</c:v>
                </c:pt>
                <c:pt idx="4">
                  <c:v>38.49</c:v>
                </c:pt>
              </c:numCache>
            </c:numRef>
          </c:val>
          <c:smooth val="0"/>
        </c:ser>
        <c:dLbls>
          <c:showLegendKey val="0"/>
          <c:showVal val="0"/>
          <c:showCatName val="0"/>
          <c:showSerName val="0"/>
          <c:showPercent val="0"/>
          <c:showBubbleSize val="0"/>
        </c:dLbls>
        <c:marker val="1"/>
        <c:smooth val="0"/>
        <c:axId val="182219304"/>
        <c:axId val="182219696"/>
      </c:lineChart>
      <c:dateAx>
        <c:axId val="182219304"/>
        <c:scaling>
          <c:orientation val="minMax"/>
        </c:scaling>
        <c:delete val="1"/>
        <c:axPos val="b"/>
        <c:numFmt formatCode="ge" sourceLinked="1"/>
        <c:majorTickMark val="none"/>
        <c:minorTickMark val="none"/>
        <c:tickLblPos val="none"/>
        <c:crossAx val="182219696"/>
        <c:crosses val="autoZero"/>
        <c:auto val="1"/>
        <c:lblOffset val="100"/>
        <c:baseTimeUnit val="years"/>
      </c:dateAx>
      <c:valAx>
        <c:axId val="18221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1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877.3</c:v>
                </c:pt>
                <c:pt idx="1">
                  <c:v>800.2</c:v>
                </c:pt>
                <c:pt idx="2">
                  <c:v>923.4</c:v>
                </c:pt>
                <c:pt idx="3">
                  <c:v>932.3</c:v>
                </c:pt>
                <c:pt idx="4">
                  <c:v>948.8</c:v>
                </c:pt>
              </c:numCache>
            </c:numRef>
          </c:val>
        </c:ser>
        <c:dLbls>
          <c:showLegendKey val="0"/>
          <c:showVal val="0"/>
          <c:showCatName val="0"/>
          <c:showSerName val="0"/>
          <c:showPercent val="0"/>
          <c:showBubbleSize val="0"/>
        </c:dLbls>
        <c:gapWidth val="150"/>
        <c:axId val="182220872"/>
        <c:axId val="18222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455.02</c:v>
                </c:pt>
                <c:pt idx="1">
                  <c:v>525.1</c:v>
                </c:pt>
                <c:pt idx="2">
                  <c:v>471.79</c:v>
                </c:pt>
                <c:pt idx="3">
                  <c:v>468.36</c:v>
                </c:pt>
                <c:pt idx="4">
                  <c:v>479.21</c:v>
                </c:pt>
              </c:numCache>
            </c:numRef>
          </c:val>
          <c:smooth val="0"/>
        </c:ser>
        <c:dLbls>
          <c:showLegendKey val="0"/>
          <c:showVal val="0"/>
          <c:showCatName val="0"/>
          <c:showSerName val="0"/>
          <c:showPercent val="0"/>
          <c:showBubbleSize val="0"/>
        </c:dLbls>
        <c:marker val="1"/>
        <c:smooth val="0"/>
        <c:axId val="182220872"/>
        <c:axId val="182221264"/>
      </c:lineChart>
      <c:dateAx>
        <c:axId val="182220872"/>
        <c:scaling>
          <c:orientation val="minMax"/>
        </c:scaling>
        <c:delete val="1"/>
        <c:axPos val="b"/>
        <c:numFmt formatCode="ge" sourceLinked="1"/>
        <c:majorTickMark val="none"/>
        <c:minorTickMark val="none"/>
        <c:tickLblPos val="none"/>
        <c:crossAx val="182221264"/>
        <c:crosses val="autoZero"/>
        <c:auto val="1"/>
        <c:lblOffset val="100"/>
        <c:baseTimeUnit val="years"/>
      </c:dateAx>
      <c:valAx>
        <c:axId val="18222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2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69" t="str">
        <f>データ!H6</f>
        <v>福島県　磐梯町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4"/>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4"/>
      <c r="BK7" s="4"/>
      <c r="BL7" s="5" t="s">
        <v>9</v>
      </c>
      <c r="BM7" s="6"/>
      <c r="BN7" s="6"/>
      <c r="BO7" s="6"/>
      <c r="BP7" s="6"/>
      <c r="BQ7" s="6"/>
      <c r="BR7" s="6"/>
      <c r="BS7" s="6"/>
      <c r="BT7" s="6"/>
      <c r="BU7" s="6"/>
      <c r="BV7" s="6"/>
      <c r="BW7" s="6"/>
      <c r="BX7" s="6"/>
      <c r="BY7" s="7"/>
    </row>
    <row r="8" spans="1:78" ht="18.75" customHeight="1">
      <c r="A8" s="2"/>
      <c r="B8" s="66" t="str">
        <f>データ!I6</f>
        <v>法非適用</v>
      </c>
      <c r="C8" s="66"/>
      <c r="D8" s="66"/>
      <c r="E8" s="66"/>
      <c r="F8" s="66"/>
      <c r="G8" s="66"/>
      <c r="H8" s="66"/>
      <c r="I8" s="66" t="str">
        <f>データ!J6</f>
        <v>下水道事業</v>
      </c>
      <c r="J8" s="66"/>
      <c r="K8" s="66"/>
      <c r="L8" s="66"/>
      <c r="M8" s="66"/>
      <c r="N8" s="66"/>
      <c r="O8" s="66"/>
      <c r="P8" s="66" t="str">
        <f>データ!K6</f>
        <v>林業集落排水</v>
      </c>
      <c r="Q8" s="66"/>
      <c r="R8" s="66"/>
      <c r="S8" s="66"/>
      <c r="T8" s="66"/>
      <c r="U8" s="66"/>
      <c r="V8" s="66"/>
      <c r="W8" s="66" t="str">
        <f>データ!L6</f>
        <v>G2</v>
      </c>
      <c r="X8" s="66"/>
      <c r="Y8" s="66"/>
      <c r="Z8" s="66"/>
      <c r="AA8" s="66"/>
      <c r="AB8" s="66"/>
      <c r="AC8" s="66"/>
      <c r="AD8" s="67" t="s">
        <v>122</v>
      </c>
      <c r="AE8" s="67"/>
      <c r="AF8" s="67"/>
      <c r="AG8" s="67"/>
      <c r="AH8" s="67"/>
      <c r="AI8" s="67"/>
      <c r="AJ8" s="67"/>
      <c r="AK8" s="4"/>
      <c r="AL8" s="63">
        <f>データ!S6</f>
        <v>3596</v>
      </c>
      <c r="AM8" s="63"/>
      <c r="AN8" s="63"/>
      <c r="AO8" s="63"/>
      <c r="AP8" s="63"/>
      <c r="AQ8" s="63"/>
      <c r="AR8" s="63"/>
      <c r="AS8" s="63"/>
      <c r="AT8" s="62">
        <f>データ!T6</f>
        <v>59.77</v>
      </c>
      <c r="AU8" s="62"/>
      <c r="AV8" s="62"/>
      <c r="AW8" s="62"/>
      <c r="AX8" s="62"/>
      <c r="AY8" s="62"/>
      <c r="AZ8" s="62"/>
      <c r="BA8" s="62"/>
      <c r="BB8" s="62">
        <f>データ!U6</f>
        <v>60.16</v>
      </c>
      <c r="BC8" s="62"/>
      <c r="BD8" s="62"/>
      <c r="BE8" s="62"/>
      <c r="BF8" s="62"/>
      <c r="BG8" s="62"/>
      <c r="BH8" s="62"/>
      <c r="BI8" s="62"/>
      <c r="BJ8" s="4"/>
      <c r="BK8" s="4"/>
      <c r="BL8" s="64" t="s">
        <v>10</v>
      </c>
      <c r="BM8" s="65"/>
      <c r="BN8" s="8" t="s">
        <v>11</v>
      </c>
      <c r="BO8" s="9"/>
      <c r="BP8" s="9"/>
      <c r="BQ8" s="9"/>
      <c r="BR8" s="9"/>
      <c r="BS8" s="9"/>
      <c r="BT8" s="9"/>
      <c r="BU8" s="9"/>
      <c r="BV8" s="9"/>
      <c r="BW8" s="9"/>
      <c r="BX8" s="9"/>
      <c r="BY8" s="10"/>
    </row>
    <row r="9" spans="1:78" ht="18.75" customHeight="1">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4"/>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4"/>
      <c r="BK9" s="4"/>
      <c r="BL9" s="60" t="s">
        <v>20</v>
      </c>
      <c r="BM9" s="61"/>
      <c r="BN9" s="11" t="s">
        <v>21</v>
      </c>
      <c r="BO9" s="12"/>
      <c r="BP9" s="12"/>
      <c r="BQ9" s="12"/>
      <c r="BR9" s="12"/>
      <c r="BS9" s="12"/>
      <c r="BT9" s="12"/>
      <c r="BU9" s="12"/>
      <c r="BV9" s="12"/>
      <c r="BW9" s="12"/>
      <c r="BX9" s="12"/>
      <c r="BY9" s="13"/>
    </row>
    <row r="10" spans="1:78" ht="18.75" customHeight="1">
      <c r="A10" s="2"/>
      <c r="B10" s="62" t="str">
        <f>データ!N6</f>
        <v>-</v>
      </c>
      <c r="C10" s="62"/>
      <c r="D10" s="62"/>
      <c r="E10" s="62"/>
      <c r="F10" s="62"/>
      <c r="G10" s="62"/>
      <c r="H10" s="62"/>
      <c r="I10" s="62" t="str">
        <f>データ!O6</f>
        <v>該当数値なし</v>
      </c>
      <c r="J10" s="62"/>
      <c r="K10" s="62"/>
      <c r="L10" s="62"/>
      <c r="M10" s="62"/>
      <c r="N10" s="62"/>
      <c r="O10" s="62"/>
      <c r="P10" s="62">
        <f>データ!P6</f>
        <v>6.22</v>
      </c>
      <c r="Q10" s="62"/>
      <c r="R10" s="62"/>
      <c r="S10" s="62"/>
      <c r="T10" s="62"/>
      <c r="U10" s="62"/>
      <c r="V10" s="62"/>
      <c r="W10" s="62">
        <f>データ!Q6</f>
        <v>100</v>
      </c>
      <c r="X10" s="62"/>
      <c r="Y10" s="62"/>
      <c r="Z10" s="62"/>
      <c r="AA10" s="62"/>
      <c r="AB10" s="62"/>
      <c r="AC10" s="62"/>
      <c r="AD10" s="63">
        <f>データ!R6</f>
        <v>3072</v>
      </c>
      <c r="AE10" s="63"/>
      <c r="AF10" s="63"/>
      <c r="AG10" s="63"/>
      <c r="AH10" s="63"/>
      <c r="AI10" s="63"/>
      <c r="AJ10" s="63"/>
      <c r="AK10" s="2"/>
      <c r="AL10" s="63">
        <f>データ!V6</f>
        <v>222</v>
      </c>
      <c r="AM10" s="63"/>
      <c r="AN10" s="63"/>
      <c r="AO10" s="63"/>
      <c r="AP10" s="63"/>
      <c r="AQ10" s="63"/>
      <c r="AR10" s="63"/>
      <c r="AS10" s="63"/>
      <c r="AT10" s="62">
        <f>データ!W6</f>
        <v>0.12</v>
      </c>
      <c r="AU10" s="62"/>
      <c r="AV10" s="62"/>
      <c r="AW10" s="62"/>
      <c r="AX10" s="62"/>
      <c r="AY10" s="62"/>
      <c r="AZ10" s="62"/>
      <c r="BA10" s="62"/>
      <c r="BB10" s="62">
        <f>データ!X6</f>
        <v>1850</v>
      </c>
      <c r="BC10" s="62"/>
      <c r="BD10" s="62"/>
      <c r="BE10" s="62"/>
      <c r="BF10" s="62"/>
      <c r="BG10" s="62"/>
      <c r="BH10" s="62"/>
      <c r="BI10" s="62"/>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2" t="s">
        <v>26</v>
      </c>
      <c r="BM14" s="43"/>
      <c r="BN14" s="43"/>
      <c r="BO14" s="43"/>
      <c r="BP14" s="43"/>
      <c r="BQ14" s="43"/>
      <c r="BR14" s="43"/>
      <c r="BS14" s="43"/>
      <c r="BT14" s="43"/>
      <c r="BU14" s="43"/>
      <c r="BV14" s="43"/>
      <c r="BW14" s="43"/>
      <c r="BX14" s="43"/>
      <c r="BY14" s="43"/>
      <c r="BZ14" s="4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123</v>
      </c>
      <c r="BM16" s="79"/>
      <c r="BN16" s="79"/>
      <c r="BO16" s="79"/>
      <c r="BP16" s="79"/>
      <c r="BQ16" s="79"/>
      <c r="BR16" s="79"/>
      <c r="BS16" s="79"/>
      <c r="BT16" s="79"/>
      <c r="BU16" s="79"/>
      <c r="BV16" s="79"/>
      <c r="BW16" s="79"/>
      <c r="BX16" s="79"/>
      <c r="BY16" s="79"/>
      <c r="BZ16" s="8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c r="A34" s="2"/>
      <c r="B34" s="17"/>
      <c r="C34" s="48" t="s">
        <v>27</v>
      </c>
      <c r="D34" s="48"/>
      <c r="E34" s="48"/>
      <c r="F34" s="48"/>
      <c r="G34" s="48"/>
      <c r="H34" s="48"/>
      <c r="I34" s="48"/>
      <c r="J34" s="48"/>
      <c r="K34" s="48"/>
      <c r="L34" s="48"/>
      <c r="M34" s="48"/>
      <c r="N34" s="48"/>
      <c r="O34" s="48"/>
      <c r="P34" s="48"/>
      <c r="Q34" s="20"/>
      <c r="R34" s="48" t="s">
        <v>28</v>
      </c>
      <c r="S34" s="48"/>
      <c r="T34" s="48"/>
      <c r="U34" s="48"/>
      <c r="V34" s="48"/>
      <c r="W34" s="48"/>
      <c r="X34" s="48"/>
      <c r="Y34" s="48"/>
      <c r="Z34" s="48"/>
      <c r="AA34" s="48"/>
      <c r="AB34" s="48"/>
      <c r="AC34" s="48"/>
      <c r="AD34" s="48"/>
      <c r="AE34" s="48"/>
      <c r="AF34" s="20"/>
      <c r="AG34" s="48" t="s">
        <v>29</v>
      </c>
      <c r="AH34" s="48"/>
      <c r="AI34" s="48"/>
      <c r="AJ34" s="48"/>
      <c r="AK34" s="48"/>
      <c r="AL34" s="48"/>
      <c r="AM34" s="48"/>
      <c r="AN34" s="48"/>
      <c r="AO34" s="48"/>
      <c r="AP34" s="48"/>
      <c r="AQ34" s="48"/>
      <c r="AR34" s="48"/>
      <c r="AS34" s="48"/>
      <c r="AT34" s="48"/>
      <c r="AU34" s="20"/>
      <c r="AV34" s="48" t="s">
        <v>30</v>
      </c>
      <c r="AW34" s="48"/>
      <c r="AX34" s="48"/>
      <c r="AY34" s="48"/>
      <c r="AZ34" s="48"/>
      <c r="BA34" s="48"/>
      <c r="BB34" s="48"/>
      <c r="BC34" s="48"/>
      <c r="BD34" s="48"/>
      <c r="BE34" s="48"/>
      <c r="BF34" s="48"/>
      <c r="BG34" s="48"/>
      <c r="BH34" s="48"/>
      <c r="BI34" s="48"/>
      <c r="BJ34" s="19"/>
      <c r="BK34" s="2"/>
      <c r="BL34" s="78"/>
      <c r="BM34" s="79"/>
      <c r="BN34" s="79"/>
      <c r="BO34" s="79"/>
      <c r="BP34" s="79"/>
      <c r="BQ34" s="79"/>
      <c r="BR34" s="79"/>
      <c r="BS34" s="79"/>
      <c r="BT34" s="79"/>
      <c r="BU34" s="79"/>
      <c r="BV34" s="79"/>
      <c r="BW34" s="79"/>
      <c r="BX34" s="79"/>
      <c r="BY34" s="79"/>
      <c r="BZ34" s="80"/>
    </row>
    <row r="35" spans="1:78" ht="13.5" customHeight="1">
      <c r="A35" s="2"/>
      <c r="B35" s="17"/>
      <c r="C35" s="48"/>
      <c r="D35" s="48"/>
      <c r="E35" s="48"/>
      <c r="F35" s="48"/>
      <c r="G35" s="48"/>
      <c r="H35" s="48"/>
      <c r="I35" s="48"/>
      <c r="J35" s="48"/>
      <c r="K35" s="48"/>
      <c r="L35" s="48"/>
      <c r="M35" s="48"/>
      <c r="N35" s="48"/>
      <c r="O35" s="48"/>
      <c r="P35" s="48"/>
      <c r="Q35" s="20"/>
      <c r="R35" s="48"/>
      <c r="S35" s="48"/>
      <c r="T35" s="48"/>
      <c r="U35" s="48"/>
      <c r="V35" s="48"/>
      <c r="W35" s="48"/>
      <c r="X35" s="48"/>
      <c r="Y35" s="48"/>
      <c r="Z35" s="48"/>
      <c r="AA35" s="48"/>
      <c r="AB35" s="48"/>
      <c r="AC35" s="48"/>
      <c r="AD35" s="48"/>
      <c r="AE35" s="48"/>
      <c r="AF35" s="20"/>
      <c r="AG35" s="48"/>
      <c r="AH35" s="48"/>
      <c r="AI35" s="48"/>
      <c r="AJ35" s="48"/>
      <c r="AK35" s="48"/>
      <c r="AL35" s="48"/>
      <c r="AM35" s="48"/>
      <c r="AN35" s="48"/>
      <c r="AO35" s="48"/>
      <c r="AP35" s="48"/>
      <c r="AQ35" s="48"/>
      <c r="AR35" s="48"/>
      <c r="AS35" s="48"/>
      <c r="AT35" s="48"/>
      <c r="AU35" s="20"/>
      <c r="AV35" s="48"/>
      <c r="AW35" s="48"/>
      <c r="AX35" s="48"/>
      <c r="AY35" s="48"/>
      <c r="AZ35" s="48"/>
      <c r="BA35" s="48"/>
      <c r="BB35" s="48"/>
      <c r="BC35" s="48"/>
      <c r="BD35" s="48"/>
      <c r="BE35" s="48"/>
      <c r="BF35" s="48"/>
      <c r="BG35" s="48"/>
      <c r="BH35" s="48"/>
      <c r="BI35" s="48"/>
      <c r="BJ35" s="19"/>
      <c r="BK35" s="2"/>
      <c r="BL35" s="78"/>
      <c r="BM35" s="79"/>
      <c r="BN35" s="79"/>
      <c r="BO35" s="79"/>
      <c r="BP35" s="79"/>
      <c r="BQ35" s="79"/>
      <c r="BR35" s="79"/>
      <c r="BS35" s="79"/>
      <c r="BT35" s="79"/>
      <c r="BU35" s="79"/>
      <c r="BV35" s="79"/>
      <c r="BW35" s="79"/>
      <c r="BX35" s="79"/>
      <c r="BY35" s="79"/>
      <c r="BZ35" s="8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124</v>
      </c>
      <c r="BM47" s="79"/>
      <c r="BN47" s="79"/>
      <c r="BO47" s="79"/>
      <c r="BP47" s="79"/>
      <c r="BQ47" s="79"/>
      <c r="BR47" s="79"/>
      <c r="BS47" s="79"/>
      <c r="BT47" s="79"/>
      <c r="BU47" s="79"/>
      <c r="BV47" s="79"/>
      <c r="BW47" s="79"/>
      <c r="BX47" s="79"/>
      <c r="BY47" s="79"/>
      <c r="BZ47" s="8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c r="A56" s="2"/>
      <c r="B56" s="17"/>
      <c r="C56" s="48" t="s">
        <v>32</v>
      </c>
      <c r="D56" s="48"/>
      <c r="E56" s="48"/>
      <c r="F56" s="48"/>
      <c r="G56" s="48"/>
      <c r="H56" s="48"/>
      <c r="I56" s="48"/>
      <c r="J56" s="48"/>
      <c r="K56" s="48"/>
      <c r="L56" s="48"/>
      <c r="M56" s="48"/>
      <c r="N56" s="48"/>
      <c r="O56" s="48"/>
      <c r="P56" s="48"/>
      <c r="Q56" s="20"/>
      <c r="R56" s="48" t="s">
        <v>33</v>
      </c>
      <c r="S56" s="48"/>
      <c r="T56" s="48"/>
      <c r="U56" s="48"/>
      <c r="V56" s="48"/>
      <c r="W56" s="48"/>
      <c r="X56" s="48"/>
      <c r="Y56" s="48"/>
      <c r="Z56" s="48"/>
      <c r="AA56" s="48"/>
      <c r="AB56" s="48"/>
      <c r="AC56" s="48"/>
      <c r="AD56" s="48"/>
      <c r="AE56" s="48"/>
      <c r="AF56" s="20"/>
      <c r="AG56" s="48" t="s">
        <v>34</v>
      </c>
      <c r="AH56" s="48"/>
      <c r="AI56" s="48"/>
      <c r="AJ56" s="48"/>
      <c r="AK56" s="48"/>
      <c r="AL56" s="48"/>
      <c r="AM56" s="48"/>
      <c r="AN56" s="48"/>
      <c r="AO56" s="48"/>
      <c r="AP56" s="48"/>
      <c r="AQ56" s="48"/>
      <c r="AR56" s="48"/>
      <c r="AS56" s="48"/>
      <c r="AT56" s="48"/>
      <c r="AU56" s="20"/>
      <c r="AV56" s="48" t="s">
        <v>35</v>
      </c>
      <c r="AW56" s="48"/>
      <c r="AX56" s="48"/>
      <c r="AY56" s="48"/>
      <c r="AZ56" s="48"/>
      <c r="BA56" s="48"/>
      <c r="BB56" s="48"/>
      <c r="BC56" s="48"/>
      <c r="BD56" s="48"/>
      <c r="BE56" s="48"/>
      <c r="BF56" s="48"/>
      <c r="BG56" s="48"/>
      <c r="BH56" s="48"/>
      <c r="BI56" s="48"/>
      <c r="BJ56" s="19"/>
      <c r="BK56" s="2"/>
      <c r="BL56" s="78"/>
      <c r="BM56" s="79"/>
      <c r="BN56" s="79"/>
      <c r="BO56" s="79"/>
      <c r="BP56" s="79"/>
      <c r="BQ56" s="79"/>
      <c r="BR56" s="79"/>
      <c r="BS56" s="79"/>
      <c r="BT56" s="79"/>
      <c r="BU56" s="79"/>
      <c r="BV56" s="79"/>
      <c r="BW56" s="79"/>
      <c r="BX56" s="79"/>
      <c r="BY56" s="79"/>
      <c r="BZ56" s="80"/>
    </row>
    <row r="57" spans="1:78" ht="13.5" customHeight="1">
      <c r="A57" s="2"/>
      <c r="B57" s="17"/>
      <c r="C57" s="48"/>
      <c r="D57" s="48"/>
      <c r="E57" s="48"/>
      <c r="F57" s="48"/>
      <c r="G57" s="48"/>
      <c r="H57" s="48"/>
      <c r="I57" s="48"/>
      <c r="J57" s="48"/>
      <c r="K57" s="48"/>
      <c r="L57" s="48"/>
      <c r="M57" s="48"/>
      <c r="N57" s="48"/>
      <c r="O57" s="48"/>
      <c r="P57" s="48"/>
      <c r="Q57" s="20"/>
      <c r="R57" s="48"/>
      <c r="S57" s="48"/>
      <c r="T57" s="48"/>
      <c r="U57" s="48"/>
      <c r="V57" s="48"/>
      <c r="W57" s="48"/>
      <c r="X57" s="48"/>
      <c r="Y57" s="48"/>
      <c r="Z57" s="48"/>
      <c r="AA57" s="48"/>
      <c r="AB57" s="48"/>
      <c r="AC57" s="48"/>
      <c r="AD57" s="48"/>
      <c r="AE57" s="48"/>
      <c r="AF57" s="20"/>
      <c r="AG57" s="48"/>
      <c r="AH57" s="48"/>
      <c r="AI57" s="48"/>
      <c r="AJ57" s="48"/>
      <c r="AK57" s="48"/>
      <c r="AL57" s="48"/>
      <c r="AM57" s="48"/>
      <c r="AN57" s="48"/>
      <c r="AO57" s="48"/>
      <c r="AP57" s="48"/>
      <c r="AQ57" s="48"/>
      <c r="AR57" s="48"/>
      <c r="AS57" s="48"/>
      <c r="AT57" s="48"/>
      <c r="AU57" s="20"/>
      <c r="AV57" s="48"/>
      <c r="AW57" s="48"/>
      <c r="AX57" s="48"/>
      <c r="AY57" s="48"/>
      <c r="AZ57" s="48"/>
      <c r="BA57" s="48"/>
      <c r="BB57" s="48"/>
      <c r="BC57" s="48"/>
      <c r="BD57" s="48"/>
      <c r="BE57" s="48"/>
      <c r="BF57" s="48"/>
      <c r="BG57" s="48"/>
      <c r="BH57" s="48"/>
      <c r="BI57" s="48"/>
      <c r="BJ57" s="19"/>
      <c r="BK57" s="2"/>
      <c r="BL57" s="78"/>
      <c r="BM57" s="79"/>
      <c r="BN57" s="79"/>
      <c r="BO57" s="79"/>
      <c r="BP57" s="79"/>
      <c r="BQ57" s="79"/>
      <c r="BR57" s="79"/>
      <c r="BS57" s="79"/>
      <c r="BT57" s="79"/>
      <c r="BU57" s="79"/>
      <c r="BV57" s="79"/>
      <c r="BW57" s="79"/>
      <c r="BX57" s="79"/>
      <c r="BY57" s="79"/>
      <c r="BZ57" s="8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125</v>
      </c>
      <c r="BM66" s="79"/>
      <c r="BN66" s="79"/>
      <c r="BO66" s="79"/>
      <c r="BP66" s="79"/>
      <c r="BQ66" s="79"/>
      <c r="BR66" s="79"/>
      <c r="BS66" s="79"/>
      <c r="BT66" s="79"/>
      <c r="BU66" s="79"/>
      <c r="BV66" s="79"/>
      <c r="BW66" s="79"/>
      <c r="BX66" s="79"/>
      <c r="BY66" s="79"/>
      <c r="BZ66" s="8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c r="A79" s="2"/>
      <c r="B79" s="17"/>
      <c r="C79" s="48" t="s">
        <v>38</v>
      </c>
      <c r="D79" s="48"/>
      <c r="E79" s="48"/>
      <c r="F79" s="48"/>
      <c r="G79" s="48"/>
      <c r="H79" s="48"/>
      <c r="I79" s="48"/>
      <c r="J79" s="48"/>
      <c r="K79" s="48"/>
      <c r="L79" s="48"/>
      <c r="M79" s="48"/>
      <c r="N79" s="48"/>
      <c r="O79" s="48"/>
      <c r="P79" s="48"/>
      <c r="Q79" s="48"/>
      <c r="R79" s="48"/>
      <c r="S79" s="48"/>
      <c r="T79" s="48"/>
      <c r="U79" s="20"/>
      <c r="V79" s="20"/>
      <c r="W79" s="48" t="s">
        <v>39</v>
      </c>
      <c r="X79" s="48"/>
      <c r="Y79" s="48"/>
      <c r="Z79" s="48"/>
      <c r="AA79" s="48"/>
      <c r="AB79" s="48"/>
      <c r="AC79" s="48"/>
      <c r="AD79" s="48"/>
      <c r="AE79" s="48"/>
      <c r="AF79" s="48"/>
      <c r="AG79" s="48"/>
      <c r="AH79" s="48"/>
      <c r="AI79" s="48"/>
      <c r="AJ79" s="48"/>
      <c r="AK79" s="48"/>
      <c r="AL79" s="48"/>
      <c r="AM79" s="48"/>
      <c r="AN79" s="48"/>
      <c r="AO79" s="20"/>
      <c r="AP79" s="20"/>
      <c r="AQ79" s="48" t="s">
        <v>40</v>
      </c>
      <c r="AR79" s="48"/>
      <c r="AS79" s="48"/>
      <c r="AT79" s="48"/>
      <c r="AU79" s="48"/>
      <c r="AV79" s="48"/>
      <c r="AW79" s="48"/>
      <c r="AX79" s="48"/>
      <c r="AY79" s="48"/>
      <c r="AZ79" s="48"/>
      <c r="BA79" s="48"/>
      <c r="BB79" s="48"/>
      <c r="BC79" s="48"/>
      <c r="BD79" s="48"/>
      <c r="BE79" s="48"/>
      <c r="BF79" s="48"/>
      <c r="BG79" s="48"/>
      <c r="BH79" s="48"/>
      <c r="BI79" s="18"/>
      <c r="BJ79" s="19"/>
      <c r="BK79" s="2"/>
      <c r="BL79" s="78"/>
      <c r="BM79" s="79"/>
      <c r="BN79" s="79"/>
      <c r="BO79" s="79"/>
      <c r="BP79" s="79"/>
      <c r="BQ79" s="79"/>
      <c r="BR79" s="79"/>
      <c r="BS79" s="79"/>
      <c r="BT79" s="79"/>
      <c r="BU79" s="79"/>
      <c r="BV79" s="79"/>
      <c r="BW79" s="79"/>
      <c r="BX79" s="79"/>
      <c r="BY79" s="79"/>
      <c r="BZ79" s="80"/>
    </row>
    <row r="80" spans="1:78" ht="13.5" customHeight="1">
      <c r="A80" s="2"/>
      <c r="B80" s="17"/>
      <c r="C80" s="48"/>
      <c r="D80" s="48"/>
      <c r="E80" s="48"/>
      <c r="F80" s="48"/>
      <c r="G80" s="48"/>
      <c r="H80" s="48"/>
      <c r="I80" s="48"/>
      <c r="J80" s="48"/>
      <c r="K80" s="48"/>
      <c r="L80" s="48"/>
      <c r="M80" s="48"/>
      <c r="N80" s="48"/>
      <c r="O80" s="48"/>
      <c r="P80" s="48"/>
      <c r="Q80" s="48"/>
      <c r="R80" s="48"/>
      <c r="S80" s="48"/>
      <c r="T80" s="48"/>
      <c r="U80" s="20"/>
      <c r="V80" s="20"/>
      <c r="W80" s="48"/>
      <c r="X80" s="48"/>
      <c r="Y80" s="48"/>
      <c r="Z80" s="48"/>
      <c r="AA80" s="48"/>
      <c r="AB80" s="48"/>
      <c r="AC80" s="48"/>
      <c r="AD80" s="48"/>
      <c r="AE80" s="48"/>
      <c r="AF80" s="48"/>
      <c r="AG80" s="48"/>
      <c r="AH80" s="48"/>
      <c r="AI80" s="48"/>
      <c r="AJ80" s="48"/>
      <c r="AK80" s="48"/>
      <c r="AL80" s="48"/>
      <c r="AM80" s="48"/>
      <c r="AN80" s="48"/>
      <c r="AO80" s="20"/>
      <c r="AP80" s="20"/>
      <c r="AQ80" s="48"/>
      <c r="AR80" s="48"/>
      <c r="AS80" s="48"/>
      <c r="AT80" s="48"/>
      <c r="AU80" s="48"/>
      <c r="AV80" s="48"/>
      <c r="AW80" s="48"/>
      <c r="AX80" s="48"/>
      <c r="AY80" s="48"/>
      <c r="AZ80" s="48"/>
      <c r="BA80" s="48"/>
      <c r="BB80" s="48"/>
      <c r="BC80" s="48"/>
      <c r="BD80" s="48"/>
      <c r="BE80" s="48"/>
      <c r="BF80" s="48"/>
      <c r="BG80" s="48"/>
      <c r="BH80" s="48"/>
      <c r="BI80" s="18"/>
      <c r="BJ80" s="19"/>
      <c r="BK80" s="2"/>
      <c r="BL80" s="78"/>
      <c r="BM80" s="79"/>
      <c r="BN80" s="79"/>
      <c r="BO80" s="79"/>
      <c r="BP80" s="79"/>
      <c r="BQ80" s="79"/>
      <c r="BR80" s="79"/>
      <c r="BS80" s="79"/>
      <c r="BT80" s="79"/>
      <c r="BU80" s="79"/>
      <c r="BV80" s="79"/>
      <c r="BW80" s="79"/>
      <c r="BX80" s="79"/>
      <c r="BY80" s="79"/>
      <c r="BZ80" s="8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【644.02】</v>
      </c>
      <c r="I86" s="26" t="str">
        <f>データ!CA6</f>
        <v>【32.93】</v>
      </c>
      <c r="J86" s="26" t="str">
        <f>データ!CL6</f>
        <v>【547.82】</v>
      </c>
      <c r="K86" s="26" t="str">
        <f>データ!CW6</f>
        <v>【39.10】</v>
      </c>
      <c r="L86" s="26" t="str">
        <f>データ!DH6</f>
        <v>【89.88】</v>
      </c>
      <c r="M86" s="26" t="s">
        <v>56</v>
      </c>
      <c r="N86" s="26" t="s">
        <v>56</v>
      </c>
      <c r="O86" s="26" t="str">
        <f>データ!EO6</f>
        <v>【0.02】</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1" t="s">
        <v>66</v>
      </c>
      <c r="I3" s="72"/>
      <c r="J3" s="72"/>
      <c r="K3" s="72"/>
      <c r="L3" s="72"/>
      <c r="M3" s="72"/>
      <c r="N3" s="72"/>
      <c r="O3" s="72"/>
      <c r="P3" s="72"/>
      <c r="Q3" s="72"/>
      <c r="R3" s="72"/>
      <c r="S3" s="72"/>
      <c r="T3" s="72"/>
      <c r="U3" s="72"/>
      <c r="V3" s="72"/>
      <c r="W3" s="72"/>
      <c r="X3" s="73"/>
      <c r="Y3" s="77" t="s">
        <v>67</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c r="A4" s="28" t="s">
        <v>69</v>
      </c>
      <c r="B4" s="30"/>
      <c r="C4" s="30"/>
      <c r="D4" s="30"/>
      <c r="E4" s="30"/>
      <c r="F4" s="30"/>
      <c r="G4" s="30"/>
      <c r="H4" s="74"/>
      <c r="I4" s="75"/>
      <c r="J4" s="75"/>
      <c r="K4" s="75"/>
      <c r="L4" s="75"/>
      <c r="M4" s="75"/>
      <c r="N4" s="75"/>
      <c r="O4" s="75"/>
      <c r="P4" s="75"/>
      <c r="Q4" s="75"/>
      <c r="R4" s="75"/>
      <c r="S4" s="75"/>
      <c r="T4" s="75"/>
      <c r="U4" s="75"/>
      <c r="V4" s="75"/>
      <c r="W4" s="75"/>
      <c r="X4" s="76"/>
      <c r="Y4" s="70" t="s">
        <v>70</v>
      </c>
      <c r="Z4" s="70"/>
      <c r="AA4" s="70"/>
      <c r="AB4" s="70"/>
      <c r="AC4" s="70"/>
      <c r="AD4" s="70"/>
      <c r="AE4" s="70"/>
      <c r="AF4" s="70"/>
      <c r="AG4" s="70"/>
      <c r="AH4" s="70"/>
      <c r="AI4" s="70"/>
      <c r="AJ4" s="70" t="s">
        <v>71</v>
      </c>
      <c r="AK4" s="70"/>
      <c r="AL4" s="70"/>
      <c r="AM4" s="70"/>
      <c r="AN4" s="70"/>
      <c r="AO4" s="70"/>
      <c r="AP4" s="70"/>
      <c r="AQ4" s="70"/>
      <c r="AR4" s="70"/>
      <c r="AS4" s="70"/>
      <c r="AT4" s="70"/>
      <c r="AU4" s="70" t="s">
        <v>72</v>
      </c>
      <c r="AV4" s="70"/>
      <c r="AW4" s="70"/>
      <c r="AX4" s="70"/>
      <c r="AY4" s="70"/>
      <c r="AZ4" s="70"/>
      <c r="BA4" s="70"/>
      <c r="BB4" s="70"/>
      <c r="BC4" s="70"/>
      <c r="BD4" s="70"/>
      <c r="BE4" s="70"/>
      <c r="BF4" s="70" t="s">
        <v>73</v>
      </c>
      <c r="BG4" s="70"/>
      <c r="BH4" s="70"/>
      <c r="BI4" s="70"/>
      <c r="BJ4" s="70"/>
      <c r="BK4" s="70"/>
      <c r="BL4" s="70"/>
      <c r="BM4" s="70"/>
      <c r="BN4" s="70"/>
      <c r="BO4" s="70"/>
      <c r="BP4" s="70"/>
      <c r="BQ4" s="70" t="s">
        <v>74</v>
      </c>
      <c r="BR4" s="70"/>
      <c r="BS4" s="70"/>
      <c r="BT4" s="70"/>
      <c r="BU4" s="70"/>
      <c r="BV4" s="70"/>
      <c r="BW4" s="70"/>
      <c r="BX4" s="70"/>
      <c r="BY4" s="70"/>
      <c r="BZ4" s="70"/>
      <c r="CA4" s="70"/>
      <c r="CB4" s="70" t="s">
        <v>75</v>
      </c>
      <c r="CC4" s="70"/>
      <c r="CD4" s="70"/>
      <c r="CE4" s="70"/>
      <c r="CF4" s="70"/>
      <c r="CG4" s="70"/>
      <c r="CH4" s="70"/>
      <c r="CI4" s="70"/>
      <c r="CJ4" s="70"/>
      <c r="CK4" s="70"/>
      <c r="CL4" s="70"/>
      <c r="CM4" s="70" t="s">
        <v>76</v>
      </c>
      <c r="CN4" s="70"/>
      <c r="CO4" s="70"/>
      <c r="CP4" s="70"/>
      <c r="CQ4" s="70"/>
      <c r="CR4" s="70"/>
      <c r="CS4" s="70"/>
      <c r="CT4" s="70"/>
      <c r="CU4" s="70"/>
      <c r="CV4" s="70"/>
      <c r="CW4" s="70"/>
      <c r="CX4" s="70" t="s">
        <v>77</v>
      </c>
      <c r="CY4" s="70"/>
      <c r="CZ4" s="70"/>
      <c r="DA4" s="70"/>
      <c r="DB4" s="70"/>
      <c r="DC4" s="70"/>
      <c r="DD4" s="70"/>
      <c r="DE4" s="70"/>
      <c r="DF4" s="70"/>
      <c r="DG4" s="70"/>
      <c r="DH4" s="70"/>
      <c r="DI4" s="70" t="s">
        <v>78</v>
      </c>
      <c r="DJ4" s="70"/>
      <c r="DK4" s="70"/>
      <c r="DL4" s="70"/>
      <c r="DM4" s="70"/>
      <c r="DN4" s="70"/>
      <c r="DO4" s="70"/>
      <c r="DP4" s="70"/>
      <c r="DQ4" s="70"/>
      <c r="DR4" s="70"/>
      <c r="DS4" s="70"/>
      <c r="DT4" s="70" t="s">
        <v>79</v>
      </c>
      <c r="DU4" s="70"/>
      <c r="DV4" s="70"/>
      <c r="DW4" s="70"/>
      <c r="DX4" s="70"/>
      <c r="DY4" s="70"/>
      <c r="DZ4" s="70"/>
      <c r="EA4" s="70"/>
      <c r="EB4" s="70"/>
      <c r="EC4" s="70"/>
      <c r="ED4" s="70"/>
      <c r="EE4" s="70" t="s">
        <v>80</v>
      </c>
      <c r="EF4" s="70"/>
      <c r="EG4" s="70"/>
      <c r="EH4" s="70"/>
      <c r="EI4" s="70"/>
      <c r="EJ4" s="70"/>
      <c r="EK4" s="70"/>
      <c r="EL4" s="70"/>
      <c r="EM4" s="70"/>
      <c r="EN4" s="70"/>
      <c r="EO4" s="70"/>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74071</v>
      </c>
      <c r="D6" s="33">
        <f t="shared" si="3"/>
        <v>47</v>
      </c>
      <c r="E6" s="33">
        <f t="shared" si="3"/>
        <v>17</v>
      </c>
      <c r="F6" s="33">
        <f t="shared" si="3"/>
        <v>7</v>
      </c>
      <c r="G6" s="33">
        <f t="shared" si="3"/>
        <v>0</v>
      </c>
      <c r="H6" s="33" t="str">
        <f t="shared" si="3"/>
        <v>福島県　磐梯町</v>
      </c>
      <c r="I6" s="33" t="str">
        <f t="shared" si="3"/>
        <v>法非適用</v>
      </c>
      <c r="J6" s="33" t="str">
        <f t="shared" si="3"/>
        <v>下水道事業</v>
      </c>
      <c r="K6" s="33" t="str">
        <f t="shared" si="3"/>
        <v>林業集落排水</v>
      </c>
      <c r="L6" s="33" t="str">
        <f t="shared" si="3"/>
        <v>G2</v>
      </c>
      <c r="M6" s="33">
        <f t="shared" si="3"/>
        <v>0</v>
      </c>
      <c r="N6" s="34" t="str">
        <f t="shared" si="3"/>
        <v>-</v>
      </c>
      <c r="O6" s="34" t="str">
        <f t="shared" si="3"/>
        <v>該当数値なし</v>
      </c>
      <c r="P6" s="34">
        <f t="shared" si="3"/>
        <v>6.22</v>
      </c>
      <c r="Q6" s="34">
        <f t="shared" si="3"/>
        <v>100</v>
      </c>
      <c r="R6" s="34">
        <f t="shared" si="3"/>
        <v>3072</v>
      </c>
      <c r="S6" s="34">
        <f t="shared" si="3"/>
        <v>3596</v>
      </c>
      <c r="T6" s="34">
        <f t="shared" si="3"/>
        <v>59.77</v>
      </c>
      <c r="U6" s="34">
        <f t="shared" si="3"/>
        <v>60.16</v>
      </c>
      <c r="V6" s="34">
        <f t="shared" si="3"/>
        <v>222</v>
      </c>
      <c r="W6" s="34">
        <f t="shared" si="3"/>
        <v>0.12</v>
      </c>
      <c r="X6" s="34">
        <f t="shared" si="3"/>
        <v>1850</v>
      </c>
      <c r="Y6" s="35">
        <f>IF(Y7="",NA(),Y7)</f>
        <v>64.459999999999994</v>
      </c>
      <c r="Z6" s="35">
        <f t="shared" ref="Z6:AH6" si="4">IF(Z7="",NA(),Z7)</f>
        <v>60.67</v>
      </c>
      <c r="AA6" s="35">
        <f t="shared" si="4"/>
        <v>55.82</v>
      </c>
      <c r="AB6" s="35">
        <f t="shared" si="4"/>
        <v>57.29</v>
      </c>
      <c r="AC6" s="35">
        <f t="shared" si="4"/>
        <v>55.46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1518.44</v>
      </c>
      <c r="BG6" s="35">
        <f t="shared" ref="BG6:BO6" si="7">IF(BG7="",NA(),BG7)</f>
        <v>1934.5</v>
      </c>
      <c r="BH6" s="35">
        <f t="shared" si="7"/>
        <v>1798.15</v>
      </c>
      <c r="BI6" s="35">
        <f t="shared" si="7"/>
        <v>2963.28</v>
      </c>
      <c r="BJ6" s="35">
        <f t="shared" si="7"/>
        <v>2914.82</v>
      </c>
      <c r="BK6" s="35">
        <f t="shared" si="7"/>
        <v>1008.44</v>
      </c>
      <c r="BL6" s="35">
        <f t="shared" si="7"/>
        <v>1156.78</v>
      </c>
      <c r="BM6" s="35">
        <f t="shared" si="7"/>
        <v>1239.21</v>
      </c>
      <c r="BN6" s="35">
        <f t="shared" si="7"/>
        <v>1196.58</v>
      </c>
      <c r="BO6" s="35">
        <f t="shared" si="7"/>
        <v>776.75</v>
      </c>
      <c r="BP6" s="34" t="str">
        <f>IF(BP7="","",IF(BP7="-","【-】","【"&amp;SUBSTITUTE(TEXT(BP7,"#,##0.00"),"-","△")&amp;"】"))</f>
        <v>【644.02】</v>
      </c>
      <c r="BQ6" s="35">
        <f>IF(BQ7="",NA(),BQ7)</f>
        <v>43.28</v>
      </c>
      <c r="BR6" s="35">
        <f t="shared" ref="BR6:BZ6" si="8">IF(BR7="",NA(),BR7)</f>
        <v>34.950000000000003</v>
      </c>
      <c r="BS6" s="35">
        <f t="shared" si="8"/>
        <v>31.59</v>
      </c>
      <c r="BT6" s="35">
        <f t="shared" si="8"/>
        <v>30.38</v>
      </c>
      <c r="BU6" s="35">
        <f t="shared" si="8"/>
        <v>30.5</v>
      </c>
      <c r="BV6" s="35">
        <f t="shared" si="8"/>
        <v>42.04</v>
      </c>
      <c r="BW6" s="35">
        <f t="shared" si="8"/>
        <v>33.82</v>
      </c>
      <c r="BX6" s="35">
        <f t="shared" si="8"/>
        <v>38.14</v>
      </c>
      <c r="BY6" s="35">
        <f t="shared" si="8"/>
        <v>38.28</v>
      </c>
      <c r="BZ6" s="35">
        <f t="shared" si="8"/>
        <v>38.49</v>
      </c>
      <c r="CA6" s="34" t="str">
        <f>IF(CA7="","",IF(CA7="-","【-】","【"&amp;SUBSTITUTE(TEXT(CA7,"#,##0.00"),"-","△")&amp;"】"))</f>
        <v>【32.93】</v>
      </c>
      <c r="CB6" s="35">
        <f>IF(CB7="",NA(),CB7)</f>
        <v>877.3</v>
      </c>
      <c r="CC6" s="35">
        <f t="shared" ref="CC6:CK6" si="9">IF(CC7="",NA(),CC7)</f>
        <v>800.2</v>
      </c>
      <c r="CD6" s="35">
        <f t="shared" si="9"/>
        <v>923.4</v>
      </c>
      <c r="CE6" s="35">
        <f t="shared" si="9"/>
        <v>932.3</v>
      </c>
      <c r="CF6" s="35">
        <f t="shared" si="9"/>
        <v>948.8</v>
      </c>
      <c r="CG6" s="35">
        <f t="shared" si="9"/>
        <v>455.02</v>
      </c>
      <c r="CH6" s="35">
        <f t="shared" si="9"/>
        <v>525.1</v>
      </c>
      <c r="CI6" s="35">
        <f t="shared" si="9"/>
        <v>471.79</v>
      </c>
      <c r="CJ6" s="35">
        <f t="shared" si="9"/>
        <v>468.36</v>
      </c>
      <c r="CK6" s="35">
        <f t="shared" si="9"/>
        <v>479.21</v>
      </c>
      <c r="CL6" s="34" t="str">
        <f>IF(CL7="","",IF(CL7="-","【-】","【"&amp;SUBSTITUTE(TEXT(CL7,"#,##0.00"),"-","△")&amp;"】"))</f>
        <v>【547.82】</v>
      </c>
      <c r="CM6" s="35">
        <f>IF(CM7="",NA(),CM7)</f>
        <v>27.84</v>
      </c>
      <c r="CN6" s="35">
        <f t="shared" ref="CN6:CV6" si="10">IF(CN7="",NA(),CN7)</f>
        <v>27.84</v>
      </c>
      <c r="CO6" s="35">
        <f t="shared" si="10"/>
        <v>27.84</v>
      </c>
      <c r="CP6" s="35">
        <f t="shared" si="10"/>
        <v>27.84</v>
      </c>
      <c r="CQ6" s="35">
        <f t="shared" si="10"/>
        <v>27.84</v>
      </c>
      <c r="CR6" s="35">
        <f t="shared" si="10"/>
        <v>53.73</v>
      </c>
      <c r="CS6" s="35">
        <f t="shared" si="10"/>
        <v>58.58</v>
      </c>
      <c r="CT6" s="35">
        <f t="shared" si="10"/>
        <v>56.52</v>
      </c>
      <c r="CU6" s="35">
        <f t="shared" si="10"/>
        <v>53.97</v>
      </c>
      <c r="CV6" s="35">
        <f t="shared" si="10"/>
        <v>40.53</v>
      </c>
      <c r="CW6" s="34" t="str">
        <f>IF(CW7="","",IF(CW7="-","【-】","【"&amp;SUBSTITUTE(TEXT(CW7,"#,##0.00"),"-","△")&amp;"】"))</f>
        <v>【39.10】</v>
      </c>
      <c r="CX6" s="35">
        <f>IF(CX7="",NA(),CX7)</f>
        <v>97.93</v>
      </c>
      <c r="CY6" s="35">
        <f t="shared" ref="CY6:DG6" si="11">IF(CY7="",NA(),CY7)</f>
        <v>98.72</v>
      </c>
      <c r="CZ6" s="35">
        <f t="shared" si="11"/>
        <v>98.19</v>
      </c>
      <c r="DA6" s="35">
        <f t="shared" si="11"/>
        <v>97.75</v>
      </c>
      <c r="DB6" s="35">
        <f t="shared" si="11"/>
        <v>100</v>
      </c>
      <c r="DC6" s="35">
        <f t="shared" si="11"/>
        <v>87.21</v>
      </c>
      <c r="DD6" s="35">
        <f t="shared" si="11"/>
        <v>89.31</v>
      </c>
      <c r="DE6" s="35">
        <f t="shared" si="11"/>
        <v>91.27</v>
      </c>
      <c r="DF6" s="35">
        <f t="shared" si="11"/>
        <v>92.01</v>
      </c>
      <c r="DG6" s="35">
        <f t="shared" si="11"/>
        <v>90.28</v>
      </c>
      <c r="DH6" s="34" t="str">
        <f>IF(DH7="","",IF(DH7="-","【-】","【"&amp;SUBSTITUTE(TEXT(DH7,"#,##0.00"),"-","△")&amp;"】"))</f>
        <v>【89.88】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5">
        <f t="shared" si="14"/>
        <v>0.02</v>
      </c>
      <c r="EO6" s="34" t="str">
        <f>IF(EO7="","",IF(EO7="-","【-】","【"&amp;SUBSTITUTE(TEXT(EO7,"#,##0.00"),"-","△")&amp;"】"))</f>
        <v>【0.02】</v>
      </c>
    </row>
    <row r="7" spans="1:145" s="36" customFormat="1">
      <c r="A7" s="28"/>
      <c r="B7" s="37">
        <v>2016</v>
      </c>
      <c r="C7" s="37">
        <v>74071</v>
      </c>
      <c r="D7" s="37">
        <v>47</v>
      </c>
      <c r="E7" s="37">
        <v>17</v>
      </c>
      <c r="F7" s="37">
        <v>7</v>
      </c>
      <c r="G7" s="37">
        <v>0</v>
      </c>
      <c r="H7" s="37" t="s">
        <v>110</v>
      </c>
      <c r="I7" s="37" t="s">
        <v>111</v>
      </c>
      <c r="J7" s="37" t="s">
        <v>112</v>
      </c>
      <c r="K7" s="37" t="s">
        <v>113</v>
      </c>
      <c r="L7" s="37" t="s">
        <v>114</v>
      </c>
      <c r="M7" s="37"/>
      <c r="N7" s="38" t="s">
        <v>115</v>
      </c>
      <c r="O7" s="38" t="s">
        <v>116</v>
      </c>
      <c r="P7" s="38">
        <v>6.22</v>
      </c>
      <c r="Q7" s="38">
        <v>100</v>
      </c>
      <c r="R7" s="38">
        <v>3072</v>
      </c>
      <c r="S7" s="38">
        <v>3596</v>
      </c>
      <c r="T7" s="38">
        <v>59.77</v>
      </c>
      <c r="U7" s="38">
        <v>60.16</v>
      </c>
      <c r="V7" s="38">
        <v>222</v>
      </c>
      <c r="W7" s="38">
        <v>0.12</v>
      </c>
      <c r="X7" s="38">
        <v>1850</v>
      </c>
      <c r="Y7" s="38">
        <v>64.459999999999994</v>
      </c>
      <c r="Z7" s="38">
        <v>60.67</v>
      </c>
      <c r="AA7" s="38">
        <v>55.82</v>
      </c>
      <c r="AB7" s="38">
        <v>57.29</v>
      </c>
      <c r="AC7" s="38">
        <v>55.46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1518.44</v>
      </c>
      <c r="BG7" s="38">
        <v>1934.5</v>
      </c>
      <c r="BH7" s="38">
        <v>1798.15</v>
      </c>
      <c r="BI7" s="38">
        <v>2963.28</v>
      </c>
      <c r="BJ7" s="38">
        <v>2914.82</v>
      </c>
      <c r="BK7" s="38">
        <v>1008.44</v>
      </c>
      <c r="BL7" s="38">
        <v>1156.78</v>
      </c>
      <c r="BM7" s="38">
        <v>1239.21</v>
      </c>
      <c r="BN7" s="38">
        <v>1196.58</v>
      </c>
      <c r="BO7" s="38">
        <v>776.75</v>
      </c>
      <c r="BP7" s="38">
        <v>644.02</v>
      </c>
      <c r="BQ7" s="38">
        <v>43.28</v>
      </c>
      <c r="BR7" s="38">
        <v>34.950000000000003</v>
      </c>
      <c r="BS7" s="38">
        <v>31.59</v>
      </c>
      <c r="BT7" s="38">
        <v>30.38</v>
      </c>
      <c r="BU7" s="38">
        <v>30.5</v>
      </c>
      <c r="BV7" s="38">
        <v>42.04</v>
      </c>
      <c r="BW7" s="38">
        <v>33.82</v>
      </c>
      <c r="BX7" s="38">
        <v>38.14</v>
      </c>
      <c r="BY7" s="38">
        <v>38.28</v>
      </c>
      <c r="BZ7" s="38">
        <v>38.49</v>
      </c>
      <c r="CA7" s="38">
        <v>32.93</v>
      </c>
      <c r="CB7" s="38">
        <v>877.3</v>
      </c>
      <c r="CC7" s="38">
        <v>800.2</v>
      </c>
      <c r="CD7" s="38">
        <v>923.4</v>
      </c>
      <c r="CE7" s="38">
        <v>932.3</v>
      </c>
      <c r="CF7" s="38">
        <v>948.8</v>
      </c>
      <c r="CG7" s="38">
        <v>455.02</v>
      </c>
      <c r="CH7" s="38">
        <v>525.1</v>
      </c>
      <c r="CI7" s="38">
        <v>471.79</v>
      </c>
      <c r="CJ7" s="38">
        <v>468.36</v>
      </c>
      <c r="CK7" s="38">
        <v>479.21</v>
      </c>
      <c r="CL7" s="38">
        <v>547.82000000000005</v>
      </c>
      <c r="CM7" s="38">
        <v>27.84</v>
      </c>
      <c r="CN7" s="38">
        <v>27.84</v>
      </c>
      <c r="CO7" s="38">
        <v>27.84</v>
      </c>
      <c r="CP7" s="38">
        <v>27.84</v>
      </c>
      <c r="CQ7" s="38">
        <v>27.84</v>
      </c>
      <c r="CR7" s="38">
        <v>53.73</v>
      </c>
      <c r="CS7" s="38">
        <v>58.58</v>
      </c>
      <c r="CT7" s="38">
        <v>56.52</v>
      </c>
      <c r="CU7" s="38">
        <v>53.97</v>
      </c>
      <c r="CV7" s="38">
        <v>40.53</v>
      </c>
      <c r="CW7" s="38">
        <v>39.1</v>
      </c>
      <c r="CX7" s="38">
        <v>97.93</v>
      </c>
      <c r="CY7" s="38">
        <v>98.72</v>
      </c>
      <c r="CZ7" s="38">
        <v>98.19</v>
      </c>
      <c r="DA7" s="38">
        <v>97.75</v>
      </c>
      <c r="DB7" s="38">
        <v>100</v>
      </c>
      <c r="DC7" s="38">
        <v>87.21</v>
      </c>
      <c r="DD7" s="38">
        <v>89.31</v>
      </c>
      <c r="DE7" s="38">
        <v>91.27</v>
      </c>
      <c r="DF7" s="38">
        <v>92.01</v>
      </c>
      <c r="DG7" s="38">
        <v>90.28</v>
      </c>
      <c r="DH7" s="38">
        <v>89.88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0.02</v>
      </c>
      <c r="EO7" s="38">
        <v>0.02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