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L6" i="5"/>
  <c r="W8" i="4" s="1"/>
  <c r="K6" i="5"/>
  <c r="P8" i="4" s="1"/>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AT10" i="4"/>
  <c r="AL10" i="4"/>
  <c r="AL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<sst xmlns="http://schemas.openxmlformats.org/spreadsheetml/2006/main" count="240" uniqueCount="126">
  <si>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</si>
  <si>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</si>
  <si>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</si>
  <si>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</si>
  <si>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</si>
  <si>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</si>
  <si>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</si>
  <si>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</si>
  <si>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</si>
  <si>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</si>
  <si>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</si>
  <si>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</si>
  <si>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</si>
  <si>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</si>
  <si>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</si>
  <si>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</si>
  <si>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</si>
  <si>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</si>
  <si>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</si>
  <si>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</si>
  <si>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</si>
  <si>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</si>
  <si>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</si>
  <si>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</si>
  <si>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</si>
  <si>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</si>
  <si>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</si>
  <si>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</si>
  <si>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</si>
  <si>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</si>
  <si>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</si>
  <si>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</si>
  <si>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</si>
  <si>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</si>
  <si>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</si>
  <si>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</si>
  <si>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</si>
  <si>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</si>
  <si>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</si>
  <si>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</si>
  <si>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</si>
  <si>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</si>
  <si>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</si>
  <si>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</si>
  <si>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</si>
  <si>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</si>
  <si>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</si>
  <si>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</si>
  <si>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</si>
  <si>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</si>
  <si>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</si>
  <si>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</si>
  <si>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</si>
  <si>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</si>
  <si>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</si>
  <si>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</si>
  <si>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</si>
  <si>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</si>
  <si>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</si>
  <si>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</si>
  <si>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</si>
  <si>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</si>
  <si>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</si>
  <si>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</si>
  <si>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</si>
  <si>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</si>
  <si>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</si>
  <si>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</si>
  <si>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</si>
  <si>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</si>
  <si>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</si>
  <si>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</si>
  <si>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</si>
  <si>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</si>
  <si>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</si>
  <si>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</si>
  <si>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</si>
  <si>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</si>
  <si>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</si>
  <si>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</si>
  <si>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</si>
  <si>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</si>
  <si>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</si>
  <si>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</si>
  <si>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</si>
  <si>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</si>
  <si>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</si>
  <si>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</si>
  <si>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</si>
  <si>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</si>
  <si>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</si>
  <si>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</si>
  <si>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</si>
  <si>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</si>
  <si>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</si>
  <si>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</si>
  <si>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</si>
  <si>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</si>
  <si>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</si>
  <si>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</si>
  <si>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</si>
  <si>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</si>
  <si>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</si>
  <si>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</si>
  <si>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</si>
  <si>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</si>
  <si>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</si>
  <si>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</si>
  <si>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</si>
  <si>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</si>
  <si>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北塩原村</t>
  </si>
  <si>
    <t>法非適用</t>
  </si>
  <si>
    <t>下水道事業</t>
  </si>
  <si>
    <t>簡易排水</t>
  </si>
  <si>
    <t>J2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</si>
  <si>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</si>
  <si>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</si>
  <si>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</si>
  <si>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</si>
  <si>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</si>
  <si>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</si>
  <si>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</si>
  <si>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本村の管渠について、耐用年数を超えていないため、管渠工事は無し。</t>
    <rPh sb="0" eb="2">
      <t>ホンソン</t>
    </rPh>
    <rPh sb="3" eb="4">
      <t>カン</t>
    </rPh>
    <rPh sb="4" eb="5">
      <t>キョ</t>
    </rPh>
    <rPh sb="10" eb="11">
      <t>タイ</t>
    </rPh>
    <rPh sb="11" eb="12">
      <t>ヨウ</t>
    </rPh>
    <rPh sb="12" eb="14">
      <t>ネンスウ</t>
    </rPh>
    <rPh sb="15" eb="16">
      <t>コ</t>
    </rPh>
    <rPh sb="24" eb="25">
      <t>カン</t>
    </rPh>
    <rPh sb="25" eb="26">
      <t>キョ</t>
    </rPh>
    <rPh sb="26" eb="28">
      <t>コウジ</t>
    </rPh>
    <rPh sb="29" eb="30">
      <t>ナ</t>
    </rPh>
    <phoneticPr fontId="4"/>
  </si>
  <si>
    <t>簡易排水事業の財源は料金収入と一般会計繰入金及び繰越金となっているが、そのほとんどが繰入金である。これは簡易排水事業区域がとても小さいため、料金収入だけでは施設を維持できないことが原因。徴収率の向上および料金改定、経費の見直しが必要と思われる。</t>
    <rPh sb="0" eb="2">
      <t>カンイ</t>
    </rPh>
    <rPh sb="2" eb="4">
      <t>ハイスイ</t>
    </rPh>
    <rPh sb="4" eb="6">
      <t>ジギョウ</t>
    </rPh>
    <rPh sb="7" eb="9">
      <t>ザイゲン</t>
    </rPh>
    <rPh sb="10" eb="12">
      <t>リョウキン</t>
    </rPh>
    <rPh sb="12" eb="14">
      <t>シュウニュウ</t>
    </rPh>
    <rPh sb="15" eb="17">
      <t>イッパン</t>
    </rPh>
    <rPh sb="17" eb="19">
      <t>カイケイ</t>
    </rPh>
    <rPh sb="19" eb="21">
      <t>クリイレ</t>
    </rPh>
    <rPh sb="21" eb="22">
      <t>キン</t>
    </rPh>
    <rPh sb="22" eb="23">
      <t>オヨ</t>
    </rPh>
    <rPh sb="24" eb="26">
      <t>クリコシ</t>
    </rPh>
    <rPh sb="26" eb="27">
      <t>キン</t>
    </rPh>
    <rPh sb="42" eb="44">
      <t>クリイレ</t>
    </rPh>
    <rPh sb="44" eb="45">
      <t>キン</t>
    </rPh>
    <rPh sb="52" eb="54">
      <t>カンイ</t>
    </rPh>
    <rPh sb="54" eb="56">
      <t>ハイスイ</t>
    </rPh>
    <rPh sb="56" eb="58">
      <t>ジギョウ</t>
    </rPh>
    <rPh sb="58" eb="60">
      <t>クイキ</t>
    </rPh>
    <rPh sb="64" eb="65">
      <t>チイ</t>
    </rPh>
    <rPh sb="70" eb="72">
      <t>リョウキン</t>
    </rPh>
    <rPh sb="72" eb="74">
      <t>シュウニュウ</t>
    </rPh>
    <rPh sb="78" eb="80">
      <t>シセツ</t>
    </rPh>
    <rPh sb="81" eb="83">
      <t>イジ</t>
    </rPh>
    <rPh sb="90" eb="92">
      <t>ゲンイン</t>
    </rPh>
    <rPh sb="93" eb="95">
      <t>チョウシュウ</t>
    </rPh>
    <rPh sb="95" eb="96">
      <t>リツ</t>
    </rPh>
    <rPh sb="97" eb="99">
      <t>コウジョウ</t>
    </rPh>
    <rPh sb="102" eb="104">
      <t>リョウキン</t>
    </rPh>
    <rPh sb="104" eb="106">
      <t>カイテイ</t>
    </rPh>
    <rPh sb="107" eb="109">
      <t>ケイヒ</t>
    </rPh>
    <rPh sb="110" eb="112">
      <t>ミナオ</t>
    </rPh>
    <rPh sb="114" eb="116">
      <t>ヒツヨウ</t>
    </rPh>
    <rPh sb="117" eb="118">
      <t>オモ</t>
    </rPh>
    <phoneticPr fontId="4"/>
  </si>
  <si>
    <t>前年度と比較し、あまり大きな変動は見られないが、料金収入が減少してしまった。このため、収益的収支比率、経費回収率、汚水処理原価に影響している。また、類似市町村と比較すると、経費回収率の低さが目立つ。簡易排水事業は規模が小さいため、厳しい状況ではあるが、再度経営の健全性・効率性の見直しが必要と思われる。</t>
    <rPh sb="0" eb="3">
      <t>ゼンネンド</t>
    </rPh>
    <rPh sb="4" eb="6">
      <t>ヒカク</t>
    </rPh>
    <rPh sb="11" eb="12">
      <t>オオ</t>
    </rPh>
    <rPh sb="14" eb="16">
      <t>ヘンドウ</t>
    </rPh>
    <rPh sb="17" eb="18">
      <t>ミ</t>
    </rPh>
    <rPh sb="24" eb="26">
      <t>リョウキン</t>
    </rPh>
    <rPh sb="26" eb="28">
      <t>シュウニュウ</t>
    </rPh>
    <rPh sb="29" eb="30">
      <t>ゲン</t>
    </rPh>
    <rPh sb="30" eb="31">
      <t>ショウ</t>
    </rPh>
    <rPh sb="43" eb="45">
      <t>シュウエキ</t>
    </rPh>
    <rPh sb="45" eb="46">
      <t>テキ</t>
    </rPh>
    <rPh sb="46" eb="48">
      <t>シュウシ</t>
    </rPh>
    <rPh sb="48" eb="50">
      <t>ヒリツ</t>
    </rPh>
    <rPh sb="51" eb="53">
      <t>ケイヒ</t>
    </rPh>
    <rPh sb="53" eb="55">
      <t>カイシュウ</t>
    </rPh>
    <rPh sb="55" eb="56">
      <t>リツ</t>
    </rPh>
    <rPh sb="57" eb="59">
      <t>オスイ</t>
    </rPh>
    <rPh sb="59" eb="61">
      <t>ショリ</t>
    </rPh>
    <rPh sb="61" eb="63">
      <t>ゲンカ</t>
    </rPh>
    <rPh sb="64" eb="66">
      <t>エイキョウ</t>
    </rPh>
    <rPh sb="74" eb="76">
      <t>ルイジ</t>
    </rPh>
    <rPh sb="76" eb="79">
      <t>シチョウソン</t>
    </rPh>
    <rPh sb="80" eb="82">
      <t>ヒカク</t>
    </rPh>
    <rPh sb="86" eb="88">
      <t>ケイヒ</t>
    </rPh>
    <rPh sb="88" eb="90">
      <t>カイシュウ</t>
    </rPh>
    <rPh sb="90" eb="91">
      <t>リツ</t>
    </rPh>
    <rPh sb="92" eb="93">
      <t>ヒク</t>
    </rPh>
    <rPh sb="95" eb="97">
      <t>メダ</t>
    </rPh>
    <rPh sb="99" eb="101">
      <t>カンイ</t>
    </rPh>
    <rPh sb="101" eb="103">
      <t>ハイスイ</t>
    </rPh>
    <rPh sb="103" eb="105">
      <t>ジギョウ</t>
    </rPh>
    <rPh sb="106" eb="108">
      <t>キボ</t>
    </rPh>
    <rPh sb="109" eb="110">
      <t>チイ</t>
    </rPh>
    <rPh sb="115" eb="116">
      <t>キビ</t>
    </rPh>
    <rPh sb="118" eb="120">
      <t>ジョウキョウ</t>
    </rPh>
    <rPh sb="126" eb="128">
      <t>サイド</t>
    </rPh>
    <rPh sb="128" eb="130">
      <t>ケイエイ</t>
    </rPh>
    <rPh sb="131" eb="134">
      <t>ケンゼンセイ</t>
    </rPh>
    <rPh sb="135" eb="137">
      <t>コウリツ</t>
    </rPh>
    <rPh sb="137" eb="138">
      <t>セイ</t>
    </rPh>
    <rPh sb="139" eb="141">
      <t>ミナオ</t>
    </rPh>
    <rPh sb="143" eb="145">
      <t>ヒツヨウ</t>
    </rPh>
    <rPh sb="146" eb="147">
      <t>オモ</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</si>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</sst>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9170304"/>
        <c:axId val="49213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49170304"/>
        <c:axId val="49213824"/>
      </c:lineChart>
      <c:dateAx>
        <c:axId val="49170304"/>
        <c:scaling>
          <c:orientation val="minMax"/>
        </c:scaling>
        <c:delete val="1"/>
        <c:axPos val="b"/>
        <c:numFmt formatCode="ge" sourceLinked="1"/>
        <c:majorTickMark val="none"/>
        <c:minorTickMark val="none"/>
        <c:tickLblPos val="none"/>
        <c:crossAx val="49213824"/>
        <c:crosses val="autoZero"/>
        <c:auto val="1"/>
        <c:lblOffset val="100"/>
        <c:baseTimeUnit val="years"/>
      </c:dateAx>
      <c:valAx>
        <c:axId val="4921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170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15</c:v>
                </c:pt>
                <c:pt idx="1">
                  <c:v>15</c:v>
                </c:pt>
                <c:pt idx="2">
                  <c:v>25</c:v>
                </c:pt>
                <c:pt idx="3">
                  <c:v>22.5</c:v>
                </c:pt>
                <c:pt idx="4">
                  <c:v>20</c:v>
                </c:pt>
              </c:numCache>
            </c:numRef>
          </c:val>
        </c:ser>
        <c:dLbls>
          <c:showLegendKey val="0"/>
          <c:showVal val="0"/>
          <c:showCatName val="0"/>
          <c:showSerName val="0"/>
          <c:showPercent val="0"/>
          <c:showBubbleSize val="0"/>
        </c:dLbls>
        <c:gapWidth val="150"/>
        <c:axId val="39161216"/>
        <c:axId val="39171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28.09</c:v>
                </c:pt>
                <c:pt idx="1">
                  <c:v>28.6</c:v>
                </c:pt>
                <c:pt idx="2">
                  <c:v>28.81</c:v>
                </c:pt>
                <c:pt idx="3">
                  <c:v>27.46</c:v>
                </c:pt>
                <c:pt idx="4">
                  <c:v>27.55</c:v>
                </c:pt>
              </c:numCache>
            </c:numRef>
          </c:val>
          <c:smooth val="0"/>
        </c:ser>
        <c:dLbls>
          <c:showLegendKey val="0"/>
          <c:showVal val="0"/>
          <c:showCatName val="0"/>
          <c:showSerName val="0"/>
          <c:showPercent val="0"/>
          <c:showBubbleSize val="0"/>
        </c:dLbls>
        <c:marker val="1"/>
        <c:smooth val="0"/>
        <c:axId val="39161216"/>
        <c:axId val="39171584"/>
      </c:lineChart>
      <c:dateAx>
        <c:axId val="39161216"/>
        <c:scaling>
          <c:orientation val="minMax"/>
        </c:scaling>
        <c:delete val="1"/>
        <c:axPos val="b"/>
        <c:numFmt formatCode="ge" sourceLinked="1"/>
        <c:majorTickMark val="none"/>
        <c:minorTickMark val="none"/>
        <c:tickLblPos val="none"/>
        <c:crossAx val="39171584"/>
        <c:crosses val="autoZero"/>
        <c:auto val="1"/>
        <c:lblOffset val="100"/>
        <c:baseTimeUnit val="years"/>
      </c:dateAx>
      <c:valAx>
        <c:axId val="39171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61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90.48</c:v>
                </c:pt>
                <c:pt idx="1">
                  <c:v>90</c:v>
                </c:pt>
                <c:pt idx="2">
                  <c:v>90.91</c:v>
                </c:pt>
                <c:pt idx="3">
                  <c:v>94.44</c:v>
                </c:pt>
                <c:pt idx="4">
                  <c:v>93.94</c:v>
                </c:pt>
              </c:numCache>
            </c:numRef>
          </c:val>
        </c:ser>
        <c:dLbls>
          <c:showLegendKey val="0"/>
          <c:showVal val="0"/>
          <c:showCatName val="0"/>
          <c:showSerName val="0"/>
          <c:showPercent val="0"/>
          <c:showBubbleSize val="0"/>
        </c:dLbls>
        <c:gapWidth val="150"/>
        <c:axId val="39189504"/>
        <c:axId val="72090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95.31</c:v>
                </c:pt>
                <c:pt idx="1">
                  <c:v>95.3</c:v>
                </c:pt>
                <c:pt idx="2">
                  <c:v>95.8</c:v>
                </c:pt>
                <c:pt idx="3">
                  <c:v>94.81</c:v>
                </c:pt>
                <c:pt idx="4">
                  <c:v>94.87</c:v>
                </c:pt>
              </c:numCache>
            </c:numRef>
          </c:val>
          <c:smooth val="0"/>
        </c:ser>
        <c:dLbls>
          <c:showLegendKey val="0"/>
          <c:showVal val="0"/>
          <c:showCatName val="0"/>
          <c:showSerName val="0"/>
          <c:showPercent val="0"/>
          <c:showBubbleSize val="0"/>
        </c:dLbls>
        <c:marker val="1"/>
        <c:smooth val="0"/>
        <c:axId val="39189504"/>
        <c:axId val="72090752"/>
      </c:lineChart>
      <c:dateAx>
        <c:axId val="39189504"/>
        <c:scaling>
          <c:orientation val="minMax"/>
        </c:scaling>
        <c:delete val="1"/>
        <c:axPos val="b"/>
        <c:numFmt formatCode="ge" sourceLinked="1"/>
        <c:majorTickMark val="none"/>
        <c:minorTickMark val="none"/>
        <c:tickLblPos val="none"/>
        <c:crossAx val="72090752"/>
        <c:crosses val="autoZero"/>
        <c:auto val="1"/>
        <c:lblOffset val="100"/>
        <c:baseTimeUnit val="years"/>
      </c:dateAx>
      <c:valAx>
        <c:axId val="72090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8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100</c:v>
                </c:pt>
                <c:pt idx="1">
                  <c:v>99.77</c:v>
                </c:pt>
                <c:pt idx="2">
                  <c:v>100.11</c:v>
                </c:pt>
                <c:pt idx="3">
                  <c:v>100.06</c:v>
                </c:pt>
                <c:pt idx="4">
                  <c:v>99.9</c:v>
                </c:pt>
              </c:numCache>
            </c:numRef>
          </c:val>
        </c:ser>
        <c:dLbls>
          <c:showLegendKey val="0"/>
          <c:showVal val="0"/>
          <c:showCatName val="0"/>
          <c:showSerName val="0"/>
          <c:showPercent val="0"/>
          <c:showBubbleSize val="0"/>
        </c:dLbls>
        <c:gapWidth val="150"/>
        <c:axId val="49241472"/>
        <c:axId val="49253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9241472"/>
        <c:axId val="49253376"/>
      </c:lineChart>
      <c:dateAx>
        <c:axId val="49241472"/>
        <c:scaling>
          <c:orientation val="minMax"/>
        </c:scaling>
        <c:delete val="1"/>
        <c:axPos val="b"/>
        <c:numFmt formatCode="ge" sourceLinked="1"/>
        <c:majorTickMark val="none"/>
        <c:minorTickMark val="none"/>
        <c:tickLblPos val="none"/>
        <c:crossAx val="49253376"/>
        <c:crosses val="autoZero"/>
        <c:auto val="1"/>
        <c:lblOffset val="100"/>
        <c:baseTimeUnit val="years"/>
      </c:dateAx>
      <c:valAx>
        <c:axId val="49253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41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140672"/>
        <c:axId val="72142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140672"/>
        <c:axId val="72142848"/>
      </c:lineChart>
      <c:dateAx>
        <c:axId val="72140672"/>
        <c:scaling>
          <c:orientation val="minMax"/>
        </c:scaling>
        <c:delete val="1"/>
        <c:axPos val="b"/>
        <c:numFmt formatCode="ge" sourceLinked="1"/>
        <c:majorTickMark val="none"/>
        <c:minorTickMark val="none"/>
        <c:tickLblPos val="none"/>
        <c:crossAx val="72142848"/>
        <c:crosses val="autoZero"/>
        <c:auto val="1"/>
        <c:lblOffset val="100"/>
        <c:baseTimeUnit val="years"/>
      </c:dateAx>
      <c:valAx>
        <c:axId val="72142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40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954048"/>
        <c:axId val="93956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954048"/>
        <c:axId val="93956352"/>
      </c:lineChart>
      <c:dateAx>
        <c:axId val="93954048"/>
        <c:scaling>
          <c:orientation val="minMax"/>
        </c:scaling>
        <c:delete val="1"/>
        <c:axPos val="b"/>
        <c:numFmt formatCode="ge" sourceLinked="1"/>
        <c:majorTickMark val="none"/>
        <c:minorTickMark val="none"/>
        <c:tickLblPos val="none"/>
        <c:crossAx val="93956352"/>
        <c:crosses val="autoZero"/>
        <c:auto val="1"/>
        <c:lblOffset val="100"/>
        <c:baseTimeUnit val="years"/>
      </c:dateAx>
      <c:valAx>
        <c:axId val="93956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5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3846912"/>
        <c:axId val="140796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3846912"/>
        <c:axId val="140796672"/>
      </c:lineChart>
      <c:dateAx>
        <c:axId val="113846912"/>
        <c:scaling>
          <c:orientation val="minMax"/>
        </c:scaling>
        <c:delete val="1"/>
        <c:axPos val="b"/>
        <c:numFmt formatCode="ge" sourceLinked="1"/>
        <c:majorTickMark val="none"/>
        <c:minorTickMark val="none"/>
        <c:tickLblPos val="none"/>
        <c:crossAx val="140796672"/>
        <c:crosses val="autoZero"/>
        <c:auto val="1"/>
        <c:lblOffset val="100"/>
        <c:baseTimeUnit val="years"/>
      </c:dateAx>
      <c:valAx>
        <c:axId val="140796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846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4331136"/>
        <c:axId val="144333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4331136"/>
        <c:axId val="144333440"/>
      </c:lineChart>
      <c:dateAx>
        <c:axId val="144331136"/>
        <c:scaling>
          <c:orientation val="minMax"/>
        </c:scaling>
        <c:delete val="1"/>
        <c:axPos val="b"/>
        <c:numFmt formatCode="ge" sourceLinked="1"/>
        <c:majorTickMark val="none"/>
        <c:minorTickMark val="none"/>
        <c:tickLblPos val="none"/>
        <c:crossAx val="144333440"/>
        <c:crosses val="autoZero"/>
        <c:auto val="1"/>
        <c:lblOffset val="100"/>
        <c:baseTimeUnit val="years"/>
      </c:dateAx>
      <c:valAx>
        <c:axId val="144333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331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5650048"/>
        <c:axId val="145651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195.18</c:v>
                </c:pt>
                <c:pt idx="1">
                  <c:v>183.02</c:v>
                </c:pt>
                <c:pt idx="2">
                  <c:v>163.30000000000001</c:v>
                </c:pt>
                <c:pt idx="3">
                  <c:v>332.28</c:v>
                </c:pt>
                <c:pt idx="4">
                  <c:v>274.07</c:v>
                </c:pt>
              </c:numCache>
            </c:numRef>
          </c:val>
          <c:smooth val="0"/>
        </c:ser>
        <c:dLbls>
          <c:showLegendKey val="0"/>
          <c:showVal val="0"/>
          <c:showCatName val="0"/>
          <c:showSerName val="0"/>
          <c:showPercent val="0"/>
          <c:showBubbleSize val="0"/>
        </c:dLbls>
        <c:marker val="1"/>
        <c:smooth val="0"/>
        <c:axId val="145650048"/>
        <c:axId val="145651968"/>
      </c:lineChart>
      <c:dateAx>
        <c:axId val="145650048"/>
        <c:scaling>
          <c:orientation val="minMax"/>
        </c:scaling>
        <c:delete val="1"/>
        <c:axPos val="b"/>
        <c:numFmt formatCode="ge" sourceLinked="1"/>
        <c:majorTickMark val="none"/>
        <c:minorTickMark val="none"/>
        <c:tickLblPos val="none"/>
        <c:crossAx val="145651968"/>
        <c:crosses val="autoZero"/>
        <c:auto val="1"/>
        <c:lblOffset val="100"/>
        <c:baseTimeUnit val="years"/>
      </c:dateAx>
      <c:valAx>
        <c:axId val="145651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650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15</c:v>
                </c:pt>
                <c:pt idx="1">
                  <c:v>24.11</c:v>
                </c:pt>
                <c:pt idx="2">
                  <c:v>18.8</c:v>
                </c:pt>
                <c:pt idx="3">
                  <c:v>12.16</c:v>
                </c:pt>
                <c:pt idx="4">
                  <c:v>10.77</c:v>
                </c:pt>
              </c:numCache>
            </c:numRef>
          </c:val>
        </c:ser>
        <c:dLbls>
          <c:showLegendKey val="0"/>
          <c:showVal val="0"/>
          <c:showCatName val="0"/>
          <c:showSerName val="0"/>
          <c:showPercent val="0"/>
          <c:showBubbleSize val="0"/>
        </c:dLbls>
        <c:gapWidth val="150"/>
        <c:axId val="39137664"/>
        <c:axId val="39139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43.42</c:v>
                </c:pt>
                <c:pt idx="1">
                  <c:v>41.25</c:v>
                </c:pt>
                <c:pt idx="2">
                  <c:v>39.99</c:v>
                </c:pt>
                <c:pt idx="3">
                  <c:v>35.83</c:v>
                </c:pt>
                <c:pt idx="4">
                  <c:v>37.06</c:v>
                </c:pt>
              </c:numCache>
            </c:numRef>
          </c:val>
          <c:smooth val="0"/>
        </c:ser>
        <c:dLbls>
          <c:showLegendKey val="0"/>
          <c:showVal val="0"/>
          <c:showCatName val="0"/>
          <c:showSerName val="0"/>
          <c:showPercent val="0"/>
          <c:showBubbleSize val="0"/>
        </c:dLbls>
        <c:marker val="1"/>
        <c:smooth val="0"/>
        <c:axId val="39137664"/>
        <c:axId val="39139584"/>
      </c:lineChart>
      <c:dateAx>
        <c:axId val="39137664"/>
        <c:scaling>
          <c:orientation val="minMax"/>
        </c:scaling>
        <c:delete val="1"/>
        <c:axPos val="b"/>
        <c:numFmt formatCode="ge" sourceLinked="1"/>
        <c:majorTickMark val="none"/>
        <c:minorTickMark val="none"/>
        <c:tickLblPos val="none"/>
        <c:crossAx val="39139584"/>
        <c:crosses val="autoZero"/>
        <c:auto val="1"/>
        <c:lblOffset val="100"/>
        <c:baseTimeUnit val="years"/>
      </c:dateAx>
      <c:valAx>
        <c:axId val="39139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37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1052.29</c:v>
                </c:pt>
                <c:pt idx="1">
                  <c:v>645.11</c:v>
                </c:pt>
                <c:pt idx="2">
                  <c:v>989.97</c:v>
                </c:pt>
                <c:pt idx="3">
                  <c:v>1477.77</c:v>
                </c:pt>
                <c:pt idx="4">
                  <c:v>1448.49</c:v>
                </c:pt>
              </c:numCache>
            </c:numRef>
          </c:val>
        </c:ser>
        <c:dLbls>
          <c:showLegendKey val="0"/>
          <c:showVal val="0"/>
          <c:showCatName val="0"/>
          <c:showSerName val="0"/>
          <c:showPercent val="0"/>
          <c:showBubbleSize val="0"/>
        </c:dLbls>
        <c:gapWidth val="150"/>
        <c:axId val="39149568"/>
        <c:axId val="39151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442.13</c:v>
                </c:pt>
                <c:pt idx="1">
                  <c:v>457.42</c:v>
                </c:pt>
                <c:pt idx="2">
                  <c:v>477.5</c:v>
                </c:pt>
                <c:pt idx="3">
                  <c:v>528.37</c:v>
                </c:pt>
                <c:pt idx="4">
                  <c:v>514.20000000000005</c:v>
                </c:pt>
              </c:numCache>
            </c:numRef>
          </c:val>
          <c:smooth val="0"/>
        </c:ser>
        <c:dLbls>
          <c:showLegendKey val="0"/>
          <c:showVal val="0"/>
          <c:showCatName val="0"/>
          <c:showSerName val="0"/>
          <c:showPercent val="0"/>
          <c:showBubbleSize val="0"/>
        </c:dLbls>
        <c:marker val="1"/>
        <c:smooth val="0"/>
        <c:axId val="39149568"/>
        <c:axId val="39151488"/>
      </c:lineChart>
      <c:dateAx>
        <c:axId val="39149568"/>
        <c:scaling>
          <c:orientation val="minMax"/>
        </c:scaling>
        <c:delete val="1"/>
        <c:axPos val="b"/>
        <c:numFmt formatCode="ge" sourceLinked="1"/>
        <c:majorTickMark val="none"/>
        <c:minorTickMark val="none"/>
        <c:tickLblPos val="none"/>
        <c:crossAx val="39151488"/>
        <c:crosses val="autoZero"/>
        <c:auto val="1"/>
        <c:lblOffset val="100"/>
        <c:baseTimeUnit val="years"/>
      </c:dateAx>
      <c:valAx>
        <c:axId val="39151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49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【514.20】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福島県　北塩原村</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簡易排水</v>
      </c>
      <c r="Q8" s="48"/>
      <c r="R8" s="48"/>
      <c r="S8" s="48"/>
      <c r="T8" s="48"/>
      <c r="U8" s="48"/>
      <c r="V8" s="48"/>
      <c r="W8" s="48" t="str">
        <f>データ!L6</f>
        <v>J2</v>
      </c>
      <c r="X8" s="48"/>
      <c r="Y8" s="48"/>
      <c r="Z8" s="48"/>
      <c r="AA8" s="48"/>
      <c r="AB8" s="48"/>
      <c r="AC8" s="48"/>
      <c r="AD8" s="49" t="s">
        <v>125</v>
      </c>
      <c r="AE8" s="49"/>
      <c r="AF8" s="49"/>
      <c r="AG8" s="49"/>
      <c r="AH8" s="49"/>
      <c r="AI8" s="49"/>
      <c r="AJ8" s="49"/>
      <c r="AK8" s="4"/>
      <c r="AL8" s="50">
        <f>データ!S6</f>
        <v>2913</v>
      </c>
      <c r="AM8" s="50"/>
      <c r="AN8" s="50"/>
      <c r="AO8" s="50"/>
      <c r="AP8" s="50"/>
      <c r="AQ8" s="50"/>
      <c r="AR8" s="50"/>
      <c r="AS8" s="50"/>
      <c r="AT8" s="45">
        <f>データ!T6</f>
        <v>234.08</v>
      </c>
      <c r="AU8" s="45"/>
      <c r="AV8" s="45"/>
      <c r="AW8" s="45"/>
      <c r="AX8" s="45"/>
      <c r="AY8" s="45"/>
      <c r="AZ8" s="45"/>
      <c r="BA8" s="45"/>
      <c r="BB8" s="45">
        <f>データ!U6</f>
        <v>12.44</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1.1499999999999999</v>
      </c>
      <c r="Q10" s="45"/>
      <c r="R10" s="45"/>
      <c r="S10" s="45"/>
      <c r="T10" s="45"/>
      <c r="U10" s="45"/>
      <c r="V10" s="45"/>
      <c r="W10" s="45">
        <f>データ!Q6</f>
        <v>97.65</v>
      </c>
      <c r="X10" s="45"/>
      <c r="Y10" s="45"/>
      <c r="Z10" s="45"/>
      <c r="AA10" s="45"/>
      <c r="AB10" s="45"/>
      <c r="AC10" s="45"/>
      <c r="AD10" s="50">
        <f>データ!R6</f>
        <v>2646</v>
      </c>
      <c r="AE10" s="50"/>
      <c r="AF10" s="50"/>
      <c r="AG10" s="50"/>
      <c r="AH10" s="50"/>
      <c r="AI10" s="50"/>
      <c r="AJ10" s="50"/>
      <c r="AK10" s="2"/>
      <c r="AL10" s="50">
        <f>データ!V6</f>
        <v>33</v>
      </c>
      <c r="AM10" s="50"/>
      <c r="AN10" s="50"/>
      <c r="AO10" s="50"/>
      <c r="AP10" s="50"/>
      <c r="AQ10" s="50"/>
      <c r="AR10" s="50"/>
      <c r="AS10" s="50"/>
      <c r="AT10" s="45">
        <f>データ!W6</f>
        <v>0.08</v>
      </c>
      <c r="AU10" s="45"/>
      <c r="AV10" s="45"/>
      <c r="AW10" s="45"/>
      <c r="AX10" s="45"/>
      <c r="AY10" s="45"/>
      <c r="AZ10" s="45"/>
      <c r="BA10" s="45"/>
      <c r="BB10" s="45">
        <f>データ!X6</f>
        <v>412.5</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【274.07】</v>
      </c>
      <c r="I86" s="26" t="str">
        <f>データ!CA6</f>
        <v>【37.06】</v>
      </c>
      <c r="J86" s="26" t="str">
        <f>データ!CL6</f>
        <v>【514.20】</v>
      </c>
      <c r="K86" s="26" t="str">
        <f>データ!CW6</f>
        <v>【27.55】</v>
      </c>
      <c r="L86" s="26" t="str">
        <f>データ!DH6</f>
        <v>【94.87】</v>
      </c>
      <c r="M86" s="26" t="s">
        <v>56</v>
      </c>
      <c r="N86" s="26" t="s">
        <v>56</v>
      </c>
      <c r="O86" s="26" t="str">
        <f>データ!EO6</f>
        <v>【0.00】</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74021</v>
      </c>
      <c r="D6" s="33">
        <f t="shared" si="3"/>
        <v>47</v>
      </c>
      <c r="E6" s="33">
        <f t="shared" si="3"/>
        <v>17</v>
      </c>
      <c r="F6" s="33">
        <f t="shared" si="3"/>
        <v>8</v>
      </c>
      <c r="G6" s="33">
        <f t="shared" si="3"/>
        <v>0</v>
      </c>
      <c r="H6" s="33" t="str">
        <f t="shared" si="3"/>
        <v>福島県　北塩原村</v>
      </c>
      <c r="I6" s="33" t="str">
        <f t="shared" si="3"/>
        <v>法非適用</v>
      </c>
      <c r="J6" s="33" t="str">
        <f t="shared" si="3"/>
        <v>下水道事業</v>
      </c>
      <c r="K6" s="33" t="str">
        <f t="shared" si="3"/>
        <v>簡易排水</v>
      </c>
      <c r="L6" s="33" t="str">
        <f t="shared" si="3"/>
        <v>J2</v>
      </c>
      <c r="M6" s="33">
        <f t="shared" si="3"/>
        <v>0</v>
      </c>
      <c r="N6" s="34" t="str">
        <f t="shared" si="3"/>
        <v>-</v>
      </c>
      <c r="O6" s="34" t="str">
        <f t="shared" si="3"/>
        <v>該当数値なし</v>
      </c>
      <c r="P6" s="34">
        <f t="shared" si="3"/>
        <v>1.1499999999999999</v>
      </c>
      <c r="Q6" s="34">
        <f t="shared" si="3"/>
        <v>97.65</v>
      </c>
      <c r="R6" s="34">
        <f t="shared" si="3"/>
        <v>2646</v>
      </c>
      <c r="S6" s="34">
        <f t="shared" si="3"/>
        <v>2913</v>
      </c>
      <c r="T6" s="34">
        <f t="shared" si="3"/>
        <v>234.08</v>
      </c>
      <c r="U6" s="34">
        <f t="shared" si="3"/>
        <v>12.44</v>
      </c>
      <c r="V6" s="34">
        <f t="shared" si="3"/>
        <v>33</v>
      </c>
      <c r="W6" s="34">
        <f t="shared" si="3"/>
        <v>0.08</v>
      </c>
      <c r="X6" s="34">
        <f t="shared" si="3"/>
        <v>412.5</v>
      </c>
      <c r="Y6" s="35">
        <f>IF(Y7="",NA(),Y7)</f>
        <v>100</v>
      </c>
      <c r="Z6" s="35">
        <f t="shared" ref="Z6:AH6" si="4">IF(Z7="",NA(),Z7)</f>
        <v>99.77</v>
      </c>
      <c r="AA6" s="35">
        <f t="shared" si="4"/>
        <v>100.11</v>
      </c>
      <c r="AB6" s="35">
        <f t="shared" si="4"/>
        <v>100.06</v>
      </c>
      <c r="AC6" s="35">
        <f t="shared" si="4"/>
        <v>99.9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195.18</v>
      </c>
      <c r="BL6" s="35">
        <f t="shared" si="7"/>
        <v>183.02</v>
      </c>
      <c r="BM6" s="35">
        <f t="shared" si="7"/>
        <v>163.30000000000001</v>
      </c>
      <c r="BN6" s="35">
        <f t="shared" si="7"/>
        <v>332.28</v>
      </c>
      <c r="BO6" s="35">
        <f t="shared" si="7"/>
        <v>274.07</v>
      </c>
      <c r="BP6" s="34" t="str">
        <f>IF(BP7="","",IF(BP7="-","【-】","【"&amp;SUBSTITUTE(TEXT(BP7,"#,##0.00"),"-","△")&amp;"】"))</f>
        <v>【274.07】</v>
      </c>
      <c r="BQ6" s="35">
        <f>IF(BQ7="",NA(),BQ7)</f>
        <v>15</v>
      </c>
      <c r="BR6" s="35">
        <f t="shared" ref="BR6:BZ6" si="8">IF(BR7="",NA(),BR7)</f>
        <v>24.11</v>
      </c>
      <c r="BS6" s="35">
        <f t="shared" si="8"/>
        <v>18.8</v>
      </c>
      <c r="BT6" s="35">
        <f t="shared" si="8"/>
        <v>12.16</v>
      </c>
      <c r="BU6" s="35">
        <f t="shared" si="8"/>
        <v>10.77</v>
      </c>
      <c r="BV6" s="35">
        <f t="shared" si="8"/>
        <v>43.42</v>
      </c>
      <c r="BW6" s="35">
        <f t="shared" si="8"/>
        <v>41.25</v>
      </c>
      <c r="BX6" s="35">
        <f t="shared" si="8"/>
        <v>39.99</v>
      </c>
      <c r="BY6" s="35">
        <f t="shared" si="8"/>
        <v>35.83</v>
      </c>
      <c r="BZ6" s="35">
        <f t="shared" si="8"/>
        <v>37.06</v>
      </c>
      <c r="CA6" s="34" t="str">
        <f>IF(CA7="","",IF(CA7="-","【-】","【"&amp;SUBSTITUTE(TEXT(CA7,"#,##0.00"),"-","△")&amp;"】"))</f>
        <v>【37.06】</v>
      </c>
      <c r="CB6" s="35">
        <f>IF(CB7="",NA(),CB7)</f>
        <v>1052.29</v>
      </c>
      <c r="CC6" s="35">
        <f t="shared" ref="CC6:CK6" si="9">IF(CC7="",NA(),CC7)</f>
        <v>645.11</v>
      </c>
      <c r="CD6" s="35">
        <f t="shared" si="9"/>
        <v>989.97</v>
      </c>
      <c r="CE6" s="35">
        <f t="shared" si="9"/>
        <v>1477.77</v>
      </c>
      <c r="CF6" s="35">
        <f t="shared" si="9"/>
        <v>1448.49</v>
      </c>
      <c r="CG6" s="35">
        <f t="shared" si="9"/>
        <v>442.13</v>
      </c>
      <c r="CH6" s="35">
        <f t="shared" si="9"/>
        <v>457.42</v>
      </c>
      <c r="CI6" s="35">
        <f t="shared" si="9"/>
        <v>477.5</v>
      </c>
      <c r="CJ6" s="35">
        <f t="shared" si="9"/>
        <v>528.37</v>
      </c>
      <c r="CK6" s="35">
        <f t="shared" si="9"/>
        <v>514.20000000000005</v>
      </c>
      <c r="CL6" s="34" t="str">
        <f>IF(CL7="","",IF(CL7="-","【-】","【"&amp;SUBSTITUTE(TEXT(CL7,"#,##0.00"),"-","△")&amp;"】"))</f>
        <v>【514.20】</v>
      </c>
      <c r="CM6" s="35">
        <f>IF(CM7="",NA(),CM7)</f>
        <v>15</v>
      </c>
      <c r="CN6" s="35">
        <f t="shared" ref="CN6:CV6" si="10">IF(CN7="",NA(),CN7)</f>
        <v>15</v>
      </c>
      <c r="CO6" s="35">
        <f t="shared" si="10"/>
        <v>25</v>
      </c>
      <c r="CP6" s="35">
        <f t="shared" si="10"/>
        <v>22.5</v>
      </c>
      <c r="CQ6" s="35">
        <f t="shared" si="10"/>
        <v>20</v>
      </c>
      <c r="CR6" s="35">
        <f t="shared" si="10"/>
        <v>28.09</v>
      </c>
      <c r="CS6" s="35">
        <f t="shared" si="10"/>
        <v>28.6</v>
      </c>
      <c r="CT6" s="35">
        <f t="shared" si="10"/>
        <v>28.81</v>
      </c>
      <c r="CU6" s="35">
        <f t="shared" si="10"/>
        <v>27.46</v>
      </c>
      <c r="CV6" s="35">
        <f t="shared" si="10"/>
        <v>27.55</v>
      </c>
      <c r="CW6" s="34" t="str">
        <f>IF(CW7="","",IF(CW7="-","【-】","【"&amp;SUBSTITUTE(TEXT(CW7,"#,##0.00"),"-","△")&amp;"】"))</f>
        <v>【27.55】</v>
      </c>
      <c r="CX6" s="35">
        <f>IF(CX7="",NA(),CX7)</f>
        <v>90.48</v>
      </c>
      <c r="CY6" s="35">
        <f t="shared" ref="CY6:DG6" si="11">IF(CY7="",NA(),CY7)</f>
        <v>90</v>
      </c>
      <c r="CZ6" s="35">
        <f t="shared" si="11"/>
        <v>90.91</v>
      </c>
      <c r="DA6" s="35">
        <f t="shared" si="11"/>
        <v>94.44</v>
      </c>
      <c r="DB6" s="35">
        <f t="shared" si="11"/>
        <v>93.94</v>
      </c>
      <c r="DC6" s="35">
        <f t="shared" si="11"/>
        <v>95.31</v>
      </c>
      <c r="DD6" s="35">
        <f t="shared" si="11"/>
        <v>95.3</v>
      </c>
      <c r="DE6" s="35">
        <f t="shared" si="11"/>
        <v>95.8</v>
      </c>
      <c r="DF6" s="35">
        <f t="shared" si="11"/>
        <v>94.81</v>
      </c>
      <c r="DG6" s="35">
        <f t="shared" si="11"/>
        <v>94.87</v>
      </c>
      <c r="DH6" s="34" t="str">
        <f>IF(DH7="","",IF(DH7="-","【-】","【"&amp;SUBSTITUTE(TEXT(DH7,"#,##0.00"),"-","△")&amp;"】"))</f>
        <v>【94.87】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4">
        <f t="shared" si="14"/>
        <v>0</v>
      </c>
      <c r="EL6" s="34">
        <f t="shared" si="14"/>
        <v>0</v>
      </c>
      <c r="EM6" s="34">
        <f t="shared" si="14"/>
        <v>0</v>
      </c>
      <c r="EN6" s="34">
        <f t="shared" si="14"/>
        <v>0</v>
      </c>
      <c r="EO6" s="34" t="str">
        <f>IF(EO7="","",IF(EO7="-","【-】","【"&amp;SUBSTITUTE(TEXT(EO7,"#,##0.00"),"-","△")&amp;"】"))</f>
        <v>【0.00】</v>
      </c>
    </row>
    <row r="7" spans="1:145" s="36" customFormat="1" x14ac:dyDescent="0.15">
      <c r="A7" s="28"/>
      <c r="B7" s="37">
        <v>2016</v>
      </c>
      <c r="C7" s="37">
        <v>74021</v>
      </c>
      <c r="D7" s="37">
        <v>47</v>
      </c>
      <c r="E7" s="37">
        <v>17</v>
      </c>
      <c r="F7" s="37">
        <v>8</v>
      </c>
      <c r="G7" s="37">
        <v>0</v>
      </c>
      <c r="H7" s="37" t="s">
        <v>110</v>
      </c>
      <c r="I7" s="37" t="s">
        <v>111</v>
      </c>
      <c r="J7" s="37" t="s">
        <v>112</v>
      </c>
      <c r="K7" s="37" t="s">
        <v>113</v>
      </c>
      <c r="L7" s="37" t="s">
        <v>114</v>
      </c>
      <c r="M7" s="37"/>
      <c r="N7" s="38" t="s">
        <v>115</v>
      </c>
      <c r="O7" s="38" t="s">
        <v>116</v>
      </c>
      <c r="P7" s="38">
        <v>1.1499999999999999</v>
      </c>
      <c r="Q7" s="38">
        <v>97.65</v>
      </c>
      <c r="R7" s="38">
        <v>2646</v>
      </c>
      <c r="S7" s="38">
        <v>2913</v>
      </c>
      <c r="T7" s="38">
        <v>234.08</v>
      </c>
      <c r="U7" s="38">
        <v>12.44</v>
      </c>
      <c r="V7" s="38">
        <v>33</v>
      </c>
      <c r="W7" s="38">
        <v>0.08</v>
      </c>
      <c r="X7" s="38">
        <v>412.5</v>
      </c>
      <c r="Y7" s="38">
        <v>100</v>
      </c>
      <c r="Z7" s="38">
        <v>99.77</v>
      </c>
      <c r="AA7" s="38">
        <v>100.11</v>
      </c>
      <c r="AB7" s="38">
        <v>100.06</v>
      </c>
      <c r="AC7" s="38">
        <v>99.9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195.18</v>
      </c>
      <c r="BL7" s="38">
        <v>183.02</v>
      </c>
      <c r="BM7" s="38">
        <v>163.30000000000001</v>
      </c>
      <c r="BN7" s="38">
        <v>332.28</v>
      </c>
      <c r="BO7" s="38">
        <v>274.07</v>
      </c>
      <c r="BP7" s="38">
        <v>274.07</v>
      </c>
      <c r="BQ7" s="38">
        <v>15</v>
      </c>
      <c r="BR7" s="38">
        <v>24.11</v>
      </c>
      <c r="BS7" s="38">
        <v>18.8</v>
      </c>
      <c r="BT7" s="38">
        <v>12.16</v>
      </c>
      <c r="BU7" s="38">
        <v>10.77</v>
      </c>
      <c r="BV7" s="38">
        <v>43.42</v>
      </c>
      <c r="BW7" s="38">
        <v>41.25</v>
      </c>
      <c r="BX7" s="38">
        <v>39.99</v>
      </c>
      <c r="BY7" s="38">
        <v>35.83</v>
      </c>
      <c r="BZ7" s="38">
        <v>37.06</v>
      </c>
      <c r="CA7" s="38">
        <v>37.06</v>
      </c>
      <c r="CB7" s="38">
        <v>1052.29</v>
      </c>
      <c r="CC7" s="38">
        <v>645.11</v>
      </c>
      <c r="CD7" s="38">
        <v>989.97</v>
      </c>
      <c r="CE7" s="38">
        <v>1477.77</v>
      </c>
      <c r="CF7" s="38">
        <v>1448.49</v>
      </c>
      <c r="CG7" s="38">
        <v>442.13</v>
      </c>
      <c r="CH7" s="38">
        <v>457.42</v>
      </c>
      <c r="CI7" s="38">
        <v>477.5</v>
      </c>
      <c r="CJ7" s="38">
        <v>528.37</v>
      </c>
      <c r="CK7" s="38">
        <v>514.20000000000005</v>
      </c>
      <c r="CL7" s="38">
        <v>514.20000000000005</v>
      </c>
      <c r="CM7" s="38">
        <v>15</v>
      </c>
      <c r="CN7" s="38">
        <v>15</v>
      </c>
      <c r="CO7" s="38">
        <v>25</v>
      </c>
      <c r="CP7" s="38">
        <v>22.5</v>
      </c>
      <c r="CQ7" s="38">
        <v>20</v>
      </c>
      <c r="CR7" s="38">
        <v>28.09</v>
      </c>
      <c r="CS7" s="38">
        <v>28.6</v>
      </c>
      <c r="CT7" s="38">
        <v>28.81</v>
      </c>
      <c r="CU7" s="38">
        <v>27.46</v>
      </c>
      <c r="CV7" s="38">
        <v>27.55</v>
      </c>
      <c r="CW7" s="38">
        <v>27.55</v>
      </c>
      <c r="CX7" s="38">
        <v>90.48</v>
      </c>
      <c r="CY7" s="38">
        <v>90</v>
      </c>
      <c r="CZ7" s="38">
        <v>90.91</v>
      </c>
      <c r="DA7" s="38">
        <v>94.44</v>
      </c>
      <c r="DB7" s="38">
        <v>93.94</v>
      </c>
      <c r="DC7" s="38">
        <v>95.31</v>
      </c>
      <c r="DD7" s="38">
        <v>95.3</v>
      </c>
      <c r="DE7" s="38">
        <v>95.8</v>
      </c>
      <c r="DF7" s="38">
        <v>94.81</v>
      </c>
      <c r="DG7" s="38">
        <v>94.87</v>
      </c>
      <c r="DH7" s="38">
        <v>94.87</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v>
      </c>
      <c r="EL7" s="38">
        <v>0</v>
      </c>
      <c r="EM7" s="38">
        <v>0</v>
      </c>
      <c r="EN7" s="38">
        <v>0</v>
      </c>
      <c r="EO7" s="38">
        <v>0</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modified xsi:type="dcterms:W3CDTF">2018-02-26T04:47:24Z</dcterms:modified>
</cp:coreProperties>
</file>