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<sst xmlns="http://schemas.openxmlformats.org/spreadsheetml/2006/main" count="240" uniqueCount="125">
  <si>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</si>
  <si>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</si>
  <si>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</si>
  <si>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</si>
  <si>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</si>
  <si>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</si>
  <si>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</si>
  <si>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</si>
  <si>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</si>
  <si>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</si>
  <si>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</si>
  <si>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</si>
  <si>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</si>
  <si>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</si>
  <si>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</si>
  <si>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</si>
  <si>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</si>
  <si>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</si>
  <si>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</si>
  <si>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</si>
  <si>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</si>
  <si>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</si>
  <si>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</si>
  <si>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</si>
  <si>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</si>
  <si>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</si>
  <si>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</si>
  <si>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</si>
  <si>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</si>
  <si>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</si>
  <si>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</si>
  <si>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</si>
  <si>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</si>
  <si>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</si>
  <si>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</si>
  <si>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</si>
  <si>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</si>
  <si>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</si>
  <si>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</si>
  <si>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</si>
  <si>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</si>
  <si>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</si>
  <si>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</si>
  <si>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</si>
  <si>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</si>
  <si>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</si>
  <si>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</si>
  <si>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</si>
  <si>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</si>
  <si>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</si>
  <si>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</si>
  <si>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</si>
  <si>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</si>
  <si>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</si>
  <si>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</si>
  <si>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</si>
  <si>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</si>
  <si>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</si>
  <si>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</si>
  <si>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</si>
  <si>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</si>
  <si>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</si>
  <si>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</si>
  <si>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</si>
  <si>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</si>
  <si>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</si>
  <si>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</si>
  <si>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</si>
  <si>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</si>
  <si>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</si>
  <si>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</si>
  <si>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</si>
  <si>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</si>
  <si>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</si>
  <si>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</si>
  <si>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</si>
  <si>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</si>
  <si>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</si>
  <si>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</si>
  <si>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</si>
  <si>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</si>
  <si>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</si>
  <si>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</si>
  <si>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</si>
  <si>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</si>
  <si>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</si>
  <si>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</si>
  <si>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</si>
  <si>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</si>
  <si>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</si>
  <si>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</si>
  <si>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</si>
  <si>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</si>
  <si>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</si>
  <si>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</si>
  <si>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</si>
  <si>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</si>
  <si>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</si>
  <si>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</si>
  <si>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</si>
  <si>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</si>
  <si>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</si>
  <si>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</si>
  <si>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</si>
  <si>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</si>
  <si>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</si>
  <si>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</si>
  <si>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</si>
  <si>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</si>
  <si>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南会津町</t>
  </si>
  <si>
    <t>法非適用</t>
  </si>
  <si>
    <t>下水道事業</t>
  </si>
  <si>
    <t>林業集落排水</t>
  </si>
  <si>
    <t>G2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</si>
  <si>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</si>
  <si>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</si>
  <si>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</si>
  <si>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</si>
  <si>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</si>
  <si>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</si>
  <si>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</si>
  <si>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収益的収支比率は、100％を超えているが、経費回収率が60％台であり、経営努力が必要な状況となっています。
　今後も人口減少が進み料金収入が減少傾向となることが想定されることから、包括的な委託契約などにより経費の節減対策が必要となります。</t>
    <rPh sb="1" eb="4">
      <t>シュウエキテキ</t>
    </rPh>
    <rPh sb="4" eb="6">
      <t>シュウシ</t>
    </rPh>
    <rPh sb="6" eb="8">
      <t>ヒリツ</t>
    </rPh>
    <rPh sb="15" eb="16">
      <t>コ</t>
    </rPh>
    <rPh sb="22" eb="24">
      <t>ケイヒ</t>
    </rPh>
    <rPh sb="24" eb="26">
      <t>カイシュウ</t>
    </rPh>
    <rPh sb="26" eb="27">
      <t>リツ</t>
    </rPh>
    <rPh sb="31" eb="32">
      <t>ダイ</t>
    </rPh>
    <rPh sb="36" eb="38">
      <t>ケイエイ</t>
    </rPh>
    <rPh sb="38" eb="40">
      <t>ドリョク</t>
    </rPh>
    <rPh sb="41" eb="43">
      <t>ヒツヨウ</t>
    </rPh>
    <rPh sb="44" eb="46">
      <t>ジョウキョウ</t>
    </rPh>
    <rPh sb="56" eb="58">
      <t>コンゴ</t>
    </rPh>
    <rPh sb="59" eb="61">
      <t>ジンコウ</t>
    </rPh>
    <rPh sb="61" eb="63">
      <t>ゲンショウ</t>
    </rPh>
    <rPh sb="64" eb="65">
      <t>スス</t>
    </rPh>
    <rPh sb="66" eb="68">
      <t>リョウキン</t>
    </rPh>
    <rPh sb="68" eb="70">
      <t>シュウニュウ</t>
    </rPh>
    <rPh sb="71" eb="73">
      <t>ゲンショウ</t>
    </rPh>
    <rPh sb="73" eb="75">
      <t>ケイコウ</t>
    </rPh>
    <rPh sb="81" eb="83">
      <t>ソウテイ</t>
    </rPh>
    <rPh sb="91" eb="94">
      <t>ホウカツテキ</t>
    </rPh>
    <rPh sb="95" eb="97">
      <t>イタク</t>
    </rPh>
    <rPh sb="97" eb="99">
      <t>ケイヤク</t>
    </rPh>
    <rPh sb="104" eb="106">
      <t>ケイヒ</t>
    </rPh>
    <rPh sb="107" eb="109">
      <t>セツゲン</t>
    </rPh>
    <rPh sb="109" eb="111">
      <t>タイサク</t>
    </rPh>
    <rPh sb="112" eb="114">
      <t>ヒツヨウ</t>
    </rPh>
    <phoneticPr fontId="4"/>
  </si>
  <si>
    <t>　供用開始後、16年が経過しているが、管渠の老朽化はみられません。</t>
    <rPh sb="1" eb="3">
      <t>キョウヨウ</t>
    </rPh>
    <rPh sb="3" eb="6">
      <t>カイシゴ</t>
    </rPh>
    <rPh sb="9" eb="10">
      <t>ネン</t>
    </rPh>
    <rPh sb="11" eb="13">
      <t>ケイカ</t>
    </rPh>
    <rPh sb="19" eb="20">
      <t>カン</t>
    </rPh>
    <rPh sb="20" eb="21">
      <t>キョ</t>
    </rPh>
    <rPh sb="22" eb="25">
      <t>ロウキュウカ</t>
    </rPh>
    <phoneticPr fontId="4"/>
  </si>
  <si>
    <t>　今後共、人口減少が進むことが想定されることから、経費削減対策を講じていく必要があります。</t>
    <rPh sb="1" eb="3">
      <t>コンゴ</t>
    </rPh>
    <rPh sb="3" eb="4">
      <t>トモ</t>
    </rPh>
    <rPh sb="5" eb="7">
      <t>ジンコウ</t>
    </rPh>
    <rPh sb="7" eb="9">
      <t>ゲンショウ</t>
    </rPh>
    <rPh sb="10" eb="11">
      <t>スス</t>
    </rPh>
    <rPh sb="15" eb="17">
      <t>ソウテイ</t>
    </rPh>
    <rPh sb="25" eb="27">
      <t>ケイヒ</t>
    </rPh>
    <rPh sb="27" eb="29">
      <t>サクゲン</t>
    </rPh>
    <rPh sb="29" eb="31">
      <t>タイサク</t>
    </rPh>
    <rPh sb="32" eb="33">
      <t>コウ</t>
    </rPh>
    <rPh sb="37" eb="39">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</si>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</sst>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8938496"/>
        <c:axId val="4915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quot;-&quot;">
                  <c:v>0.02</c:v>
                </c:pt>
              </c:numCache>
            </c:numRef>
          </c:val>
          <c:smooth val="0"/>
        </c:ser>
        <c:dLbls>
          <c:showLegendKey val="0"/>
          <c:showVal val="0"/>
          <c:showCatName val="0"/>
          <c:showSerName val="0"/>
          <c:showPercent val="0"/>
          <c:showBubbleSize val="0"/>
        </c:dLbls>
        <c:marker val="1"/>
        <c:smooth val="0"/>
        <c:axId val="38938496"/>
        <c:axId val="49152384"/>
      </c:lineChart>
      <c:dateAx>
        <c:axId val="38938496"/>
        <c:scaling>
          <c:orientation val="minMax"/>
        </c:scaling>
        <c:delete val="1"/>
        <c:axPos val="b"/>
        <c:numFmt formatCode="ge" sourceLinked="1"/>
        <c:majorTickMark val="none"/>
        <c:minorTickMark val="none"/>
        <c:tickLblPos val="none"/>
        <c:crossAx val="49152384"/>
        <c:crosses val="autoZero"/>
        <c:auto val="1"/>
        <c:lblOffset val="100"/>
        <c:baseTimeUnit val="years"/>
      </c:dateAx>
      <c:valAx>
        <c:axId val="4915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384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17.07</c:v>
                </c:pt>
                <c:pt idx="1">
                  <c:v>19.510000000000002</c:v>
                </c:pt>
                <c:pt idx="2">
                  <c:v>19.510000000000002</c:v>
                </c:pt>
                <c:pt idx="3">
                  <c:v>19.510000000000002</c:v>
                </c:pt>
                <c:pt idx="4">
                  <c:v>19.510000000000002</c:v>
                </c:pt>
              </c:numCache>
            </c:numRef>
          </c:val>
        </c:ser>
        <c:dLbls>
          <c:showLegendKey val="0"/>
          <c:showVal val="0"/>
          <c:showCatName val="0"/>
          <c:showSerName val="0"/>
          <c:showPercent val="0"/>
          <c:showBubbleSize val="0"/>
        </c:dLbls>
        <c:gapWidth val="150"/>
        <c:axId val="39141376"/>
        <c:axId val="391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47.83</c:v>
                </c:pt>
                <c:pt idx="1">
                  <c:v>43.91</c:v>
                </c:pt>
                <c:pt idx="2">
                  <c:v>37.270000000000003</c:v>
                </c:pt>
                <c:pt idx="3">
                  <c:v>53.97</c:v>
                </c:pt>
                <c:pt idx="4">
                  <c:v>40.53</c:v>
                </c:pt>
              </c:numCache>
            </c:numRef>
          </c:val>
          <c:smooth val="0"/>
        </c:ser>
        <c:dLbls>
          <c:showLegendKey val="0"/>
          <c:showVal val="0"/>
          <c:showCatName val="0"/>
          <c:showSerName val="0"/>
          <c:showPercent val="0"/>
          <c:showBubbleSize val="0"/>
        </c:dLbls>
        <c:marker val="1"/>
        <c:smooth val="0"/>
        <c:axId val="39141376"/>
        <c:axId val="39143296"/>
      </c:lineChart>
      <c:dateAx>
        <c:axId val="39141376"/>
        <c:scaling>
          <c:orientation val="minMax"/>
        </c:scaling>
        <c:delete val="1"/>
        <c:axPos val="b"/>
        <c:numFmt formatCode="ge" sourceLinked="1"/>
        <c:majorTickMark val="none"/>
        <c:minorTickMark val="none"/>
        <c:tickLblPos val="none"/>
        <c:crossAx val="39143296"/>
        <c:crosses val="autoZero"/>
        <c:auto val="1"/>
        <c:lblOffset val="100"/>
        <c:baseTimeUnit val="years"/>
      </c:dateAx>
      <c:valAx>
        <c:axId val="3914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97.44</c:v>
                </c:pt>
                <c:pt idx="1">
                  <c:v>97.37</c:v>
                </c:pt>
                <c:pt idx="2">
                  <c:v>97.56</c:v>
                </c:pt>
                <c:pt idx="3">
                  <c:v>91.43</c:v>
                </c:pt>
                <c:pt idx="4">
                  <c:v>91.43</c:v>
                </c:pt>
              </c:numCache>
            </c:numRef>
          </c:val>
        </c:ser>
        <c:dLbls>
          <c:showLegendKey val="0"/>
          <c:showVal val="0"/>
          <c:showCatName val="0"/>
          <c:showSerName val="0"/>
          <c:showPercent val="0"/>
          <c:showBubbleSize val="0"/>
        </c:dLbls>
        <c:gapWidth val="150"/>
        <c:axId val="39157120"/>
        <c:axId val="3916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84.46</c:v>
                </c:pt>
                <c:pt idx="1">
                  <c:v>86.66</c:v>
                </c:pt>
                <c:pt idx="2">
                  <c:v>85.78</c:v>
                </c:pt>
                <c:pt idx="3">
                  <c:v>92.01</c:v>
                </c:pt>
                <c:pt idx="4">
                  <c:v>90.28</c:v>
                </c:pt>
              </c:numCache>
            </c:numRef>
          </c:val>
          <c:smooth val="0"/>
        </c:ser>
        <c:dLbls>
          <c:showLegendKey val="0"/>
          <c:showVal val="0"/>
          <c:showCatName val="0"/>
          <c:showSerName val="0"/>
          <c:showPercent val="0"/>
          <c:showBubbleSize val="0"/>
        </c:dLbls>
        <c:marker val="1"/>
        <c:smooth val="0"/>
        <c:axId val="39157120"/>
        <c:axId val="39167488"/>
      </c:lineChart>
      <c:dateAx>
        <c:axId val="39157120"/>
        <c:scaling>
          <c:orientation val="minMax"/>
        </c:scaling>
        <c:delete val="1"/>
        <c:axPos val="b"/>
        <c:numFmt formatCode="ge" sourceLinked="1"/>
        <c:majorTickMark val="none"/>
        <c:minorTickMark val="none"/>
        <c:tickLblPos val="none"/>
        <c:crossAx val="39167488"/>
        <c:crosses val="autoZero"/>
        <c:auto val="1"/>
        <c:lblOffset val="100"/>
        <c:baseTimeUnit val="years"/>
      </c:dateAx>
      <c:valAx>
        <c:axId val="3916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108.53</c:v>
                </c:pt>
                <c:pt idx="1">
                  <c:v>100.3</c:v>
                </c:pt>
                <c:pt idx="2">
                  <c:v>93.22</c:v>
                </c:pt>
                <c:pt idx="3">
                  <c:v>96.9</c:v>
                </c:pt>
                <c:pt idx="4">
                  <c:v>103.89</c:v>
                </c:pt>
              </c:numCache>
            </c:numRef>
          </c:val>
        </c:ser>
        <c:dLbls>
          <c:showLegendKey val="0"/>
          <c:showVal val="0"/>
          <c:showCatName val="0"/>
          <c:showSerName val="0"/>
          <c:showPercent val="0"/>
          <c:showBubbleSize val="0"/>
        </c:dLbls>
        <c:gapWidth val="150"/>
        <c:axId val="49214976"/>
        <c:axId val="492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14976"/>
        <c:axId val="49216896"/>
      </c:lineChart>
      <c:dateAx>
        <c:axId val="49214976"/>
        <c:scaling>
          <c:orientation val="minMax"/>
        </c:scaling>
        <c:delete val="1"/>
        <c:axPos val="b"/>
        <c:numFmt formatCode="ge" sourceLinked="1"/>
        <c:majorTickMark val="none"/>
        <c:minorTickMark val="none"/>
        <c:tickLblPos val="none"/>
        <c:crossAx val="49216896"/>
        <c:crosses val="autoZero"/>
        <c:auto val="1"/>
        <c:lblOffset val="100"/>
        <c:baseTimeUnit val="years"/>
      </c:dateAx>
      <c:valAx>
        <c:axId val="492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63744"/>
        <c:axId val="4926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63744"/>
        <c:axId val="49265664"/>
      </c:lineChart>
      <c:dateAx>
        <c:axId val="49263744"/>
        <c:scaling>
          <c:orientation val="minMax"/>
        </c:scaling>
        <c:delete val="1"/>
        <c:axPos val="b"/>
        <c:numFmt formatCode="ge" sourceLinked="1"/>
        <c:majorTickMark val="none"/>
        <c:minorTickMark val="none"/>
        <c:tickLblPos val="none"/>
        <c:crossAx val="49265664"/>
        <c:crosses val="autoZero"/>
        <c:auto val="1"/>
        <c:lblOffset val="100"/>
        <c:baseTimeUnit val="years"/>
      </c:dateAx>
      <c:valAx>
        <c:axId val="4926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3248"/>
        <c:axId val="7213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3248"/>
        <c:axId val="72137344"/>
      </c:lineChart>
      <c:dateAx>
        <c:axId val="72133248"/>
        <c:scaling>
          <c:orientation val="minMax"/>
        </c:scaling>
        <c:delete val="1"/>
        <c:axPos val="b"/>
        <c:numFmt formatCode="ge" sourceLinked="1"/>
        <c:majorTickMark val="none"/>
        <c:minorTickMark val="none"/>
        <c:tickLblPos val="none"/>
        <c:crossAx val="72137344"/>
        <c:crosses val="autoZero"/>
        <c:auto val="1"/>
        <c:lblOffset val="100"/>
        <c:baseTimeUnit val="years"/>
      </c:dateAx>
      <c:valAx>
        <c:axId val="721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5632"/>
        <c:axId val="939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5632"/>
        <c:axId val="93939968"/>
      </c:lineChart>
      <c:dateAx>
        <c:axId val="72165632"/>
        <c:scaling>
          <c:orientation val="minMax"/>
        </c:scaling>
        <c:delete val="1"/>
        <c:axPos val="b"/>
        <c:numFmt formatCode="ge" sourceLinked="1"/>
        <c:majorTickMark val="none"/>
        <c:minorTickMark val="none"/>
        <c:tickLblPos val="none"/>
        <c:crossAx val="93939968"/>
        <c:crosses val="autoZero"/>
        <c:auto val="1"/>
        <c:lblOffset val="100"/>
        <c:baseTimeUnit val="years"/>
      </c:dateAx>
      <c:valAx>
        <c:axId val="939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635712"/>
        <c:axId val="1138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635712"/>
        <c:axId val="113844992"/>
      </c:lineChart>
      <c:dateAx>
        <c:axId val="113635712"/>
        <c:scaling>
          <c:orientation val="minMax"/>
        </c:scaling>
        <c:delete val="1"/>
        <c:axPos val="b"/>
        <c:numFmt formatCode="ge" sourceLinked="1"/>
        <c:majorTickMark val="none"/>
        <c:minorTickMark val="none"/>
        <c:tickLblPos val="none"/>
        <c:crossAx val="113844992"/>
        <c:crosses val="autoZero"/>
        <c:auto val="1"/>
        <c:lblOffset val="100"/>
        <c:baseTimeUnit val="years"/>
      </c:dateAx>
      <c:valAx>
        <c:axId val="1138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78.84</c:v>
                </c:pt>
                <c:pt idx="1">
                  <c:v>76.69</c:v>
                </c:pt>
                <c:pt idx="2">
                  <c:v>48.86</c:v>
                </c:pt>
                <c:pt idx="3">
                  <c:v>2.89</c:v>
                </c:pt>
                <c:pt idx="4" formatCode="#,##0.00;&quot;△&quot;#,##0.00">
                  <c:v>0</c:v>
                </c:pt>
              </c:numCache>
            </c:numRef>
          </c:val>
        </c:ser>
        <c:dLbls>
          <c:showLegendKey val="0"/>
          <c:showVal val="0"/>
          <c:showCatName val="0"/>
          <c:showSerName val="0"/>
          <c:showPercent val="0"/>
          <c:showBubbleSize val="0"/>
        </c:dLbls>
        <c:gapWidth val="150"/>
        <c:axId val="140955008"/>
        <c:axId val="14371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1844.55</c:v>
                </c:pt>
                <c:pt idx="1">
                  <c:v>1364.98</c:v>
                </c:pt>
                <c:pt idx="2">
                  <c:v>1105.04</c:v>
                </c:pt>
                <c:pt idx="3">
                  <c:v>1196.58</c:v>
                </c:pt>
                <c:pt idx="4">
                  <c:v>776.75</c:v>
                </c:pt>
              </c:numCache>
            </c:numRef>
          </c:val>
          <c:smooth val="0"/>
        </c:ser>
        <c:dLbls>
          <c:showLegendKey val="0"/>
          <c:showVal val="0"/>
          <c:showCatName val="0"/>
          <c:showSerName val="0"/>
          <c:showPercent val="0"/>
          <c:showBubbleSize val="0"/>
        </c:dLbls>
        <c:marker val="1"/>
        <c:smooth val="0"/>
        <c:axId val="140955008"/>
        <c:axId val="143713792"/>
      </c:lineChart>
      <c:dateAx>
        <c:axId val="140955008"/>
        <c:scaling>
          <c:orientation val="minMax"/>
        </c:scaling>
        <c:delete val="1"/>
        <c:axPos val="b"/>
        <c:numFmt formatCode="ge" sourceLinked="1"/>
        <c:majorTickMark val="none"/>
        <c:minorTickMark val="none"/>
        <c:tickLblPos val="none"/>
        <c:crossAx val="143713792"/>
        <c:crosses val="autoZero"/>
        <c:auto val="1"/>
        <c:lblOffset val="100"/>
        <c:baseTimeUnit val="years"/>
      </c:dateAx>
      <c:valAx>
        <c:axId val="14371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77.78</c:v>
                </c:pt>
                <c:pt idx="1">
                  <c:v>71.22</c:v>
                </c:pt>
                <c:pt idx="2">
                  <c:v>50.58</c:v>
                </c:pt>
                <c:pt idx="3">
                  <c:v>21.05</c:v>
                </c:pt>
                <c:pt idx="4">
                  <c:v>62.62</c:v>
                </c:pt>
              </c:numCache>
            </c:numRef>
          </c:val>
        </c:ser>
        <c:dLbls>
          <c:showLegendKey val="0"/>
          <c:showVal val="0"/>
          <c:showCatName val="0"/>
          <c:showSerName val="0"/>
          <c:showPercent val="0"/>
          <c:showBubbleSize val="0"/>
        </c:dLbls>
        <c:gapWidth val="150"/>
        <c:axId val="145580416"/>
        <c:axId val="14558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22.93</c:v>
                </c:pt>
                <c:pt idx="1">
                  <c:v>24.22</c:v>
                </c:pt>
                <c:pt idx="2">
                  <c:v>16.18</c:v>
                </c:pt>
                <c:pt idx="3">
                  <c:v>38.28</c:v>
                </c:pt>
                <c:pt idx="4">
                  <c:v>38.49</c:v>
                </c:pt>
              </c:numCache>
            </c:numRef>
          </c:val>
          <c:smooth val="0"/>
        </c:ser>
        <c:dLbls>
          <c:showLegendKey val="0"/>
          <c:showVal val="0"/>
          <c:showCatName val="0"/>
          <c:showSerName val="0"/>
          <c:showPercent val="0"/>
          <c:showBubbleSize val="0"/>
        </c:dLbls>
        <c:marker val="1"/>
        <c:smooth val="0"/>
        <c:axId val="145580416"/>
        <c:axId val="145582336"/>
      </c:lineChart>
      <c:dateAx>
        <c:axId val="145580416"/>
        <c:scaling>
          <c:orientation val="minMax"/>
        </c:scaling>
        <c:delete val="1"/>
        <c:axPos val="b"/>
        <c:numFmt formatCode="ge" sourceLinked="1"/>
        <c:majorTickMark val="none"/>
        <c:minorTickMark val="none"/>
        <c:tickLblPos val="none"/>
        <c:crossAx val="145582336"/>
        <c:crosses val="autoZero"/>
        <c:auto val="1"/>
        <c:lblOffset val="100"/>
        <c:baseTimeUnit val="years"/>
      </c:dateAx>
      <c:valAx>
        <c:axId val="14558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281.14</c:v>
                </c:pt>
                <c:pt idx="1">
                  <c:v>246.94</c:v>
                </c:pt>
                <c:pt idx="2">
                  <c:v>334.08</c:v>
                </c:pt>
                <c:pt idx="3">
                  <c:v>819</c:v>
                </c:pt>
                <c:pt idx="4">
                  <c:v>331.75</c:v>
                </c:pt>
              </c:numCache>
            </c:numRef>
          </c:val>
        </c:ser>
        <c:dLbls>
          <c:showLegendKey val="0"/>
          <c:showVal val="0"/>
          <c:showCatName val="0"/>
          <c:showSerName val="0"/>
          <c:showPercent val="0"/>
          <c:showBubbleSize val="0"/>
        </c:dLbls>
        <c:gapWidth val="150"/>
        <c:axId val="38990208"/>
        <c:axId val="389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690.86</c:v>
                </c:pt>
                <c:pt idx="1">
                  <c:v>634.67999999999995</c:v>
                </c:pt>
                <c:pt idx="2">
                  <c:v>1021.89</c:v>
                </c:pt>
                <c:pt idx="3">
                  <c:v>468.36</c:v>
                </c:pt>
                <c:pt idx="4">
                  <c:v>479.21</c:v>
                </c:pt>
              </c:numCache>
            </c:numRef>
          </c:val>
          <c:smooth val="0"/>
        </c:ser>
        <c:dLbls>
          <c:showLegendKey val="0"/>
          <c:showVal val="0"/>
          <c:showCatName val="0"/>
          <c:showSerName val="0"/>
          <c:showPercent val="0"/>
          <c:showBubbleSize val="0"/>
        </c:dLbls>
        <c:marker val="1"/>
        <c:smooth val="0"/>
        <c:axId val="38990208"/>
        <c:axId val="38992128"/>
      </c:lineChart>
      <c:dateAx>
        <c:axId val="38990208"/>
        <c:scaling>
          <c:orientation val="minMax"/>
        </c:scaling>
        <c:delete val="1"/>
        <c:axPos val="b"/>
        <c:numFmt formatCode="ge" sourceLinked="1"/>
        <c:majorTickMark val="none"/>
        <c:minorTickMark val="none"/>
        <c:tickLblPos val="none"/>
        <c:crossAx val="38992128"/>
        <c:crosses val="autoZero"/>
        <c:auto val="1"/>
        <c:lblOffset val="100"/>
        <c:baseTimeUnit val="years"/>
      </c:dateAx>
      <c:valAx>
        <c:axId val="3899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9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南会津町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林業集落排水</v>
      </c>
      <c r="Q8" s="48"/>
      <c r="R8" s="48"/>
      <c r="S8" s="48"/>
      <c r="T8" s="48"/>
      <c r="U8" s="48"/>
      <c r="V8" s="48"/>
      <c r="W8" s="48" t="str">
        <f>データ!L6</f>
        <v>G2</v>
      </c>
      <c r="X8" s="48"/>
      <c r="Y8" s="48"/>
      <c r="Z8" s="48"/>
      <c r="AA8" s="48"/>
      <c r="AB8" s="48"/>
      <c r="AC8" s="48"/>
      <c r="AD8" s="49" t="s">
        <v>124</v>
      </c>
      <c r="AE8" s="49"/>
      <c r="AF8" s="49"/>
      <c r="AG8" s="49"/>
      <c r="AH8" s="49"/>
      <c r="AI8" s="49"/>
      <c r="AJ8" s="49"/>
      <c r="AK8" s="4"/>
      <c r="AL8" s="50">
        <f>データ!S6</f>
        <v>16424</v>
      </c>
      <c r="AM8" s="50"/>
      <c r="AN8" s="50"/>
      <c r="AO8" s="50"/>
      <c r="AP8" s="50"/>
      <c r="AQ8" s="50"/>
      <c r="AR8" s="50"/>
      <c r="AS8" s="50"/>
      <c r="AT8" s="45">
        <f>データ!T6</f>
        <v>886.47</v>
      </c>
      <c r="AU8" s="45"/>
      <c r="AV8" s="45"/>
      <c r="AW8" s="45"/>
      <c r="AX8" s="45"/>
      <c r="AY8" s="45"/>
      <c r="AZ8" s="45"/>
      <c r="BA8" s="45"/>
      <c r="BB8" s="45">
        <f>データ!U6</f>
        <v>18.53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0.22</v>
      </c>
      <c r="Q10" s="45"/>
      <c r="R10" s="45"/>
      <c r="S10" s="45"/>
      <c r="T10" s="45"/>
      <c r="U10" s="45"/>
      <c r="V10" s="45"/>
      <c r="W10" s="45">
        <f>データ!Q6</f>
        <v>100</v>
      </c>
      <c r="X10" s="45"/>
      <c r="Y10" s="45"/>
      <c r="Z10" s="45"/>
      <c r="AA10" s="45"/>
      <c r="AB10" s="45"/>
      <c r="AC10" s="45"/>
      <c r="AD10" s="50">
        <f>データ!R6</f>
        <v>3670</v>
      </c>
      <c r="AE10" s="50"/>
      <c r="AF10" s="50"/>
      <c r="AG10" s="50"/>
      <c r="AH10" s="50"/>
      <c r="AI10" s="50"/>
      <c r="AJ10" s="50"/>
      <c r="AK10" s="2"/>
      <c r="AL10" s="50">
        <f>データ!V6</f>
        <v>35</v>
      </c>
      <c r="AM10" s="50"/>
      <c r="AN10" s="50"/>
      <c r="AO10" s="50"/>
      <c r="AP10" s="50"/>
      <c r="AQ10" s="50"/>
      <c r="AR10" s="50"/>
      <c r="AS10" s="50"/>
      <c r="AT10" s="45">
        <f>データ!W6</f>
        <v>0.02</v>
      </c>
      <c r="AU10" s="45"/>
      <c r="AV10" s="45"/>
      <c r="AW10" s="45"/>
      <c r="AX10" s="45"/>
      <c r="AY10" s="45"/>
      <c r="AZ10" s="45"/>
      <c r="BA10" s="45"/>
      <c r="BB10" s="45">
        <f>データ!X6</f>
        <v>1750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【644.02】</v>
      </c>
      <c r="I86" s="26" t="str">
        <f>データ!CA6</f>
        <v>【32.93】</v>
      </c>
      <c r="J86" s="26" t="str">
        <f>データ!CL6</f>
        <v>【547.82】</v>
      </c>
      <c r="K86" s="26" t="str">
        <f>データ!CW6</f>
        <v>【39.10】</v>
      </c>
      <c r="L86" s="26" t="str">
        <f>データ!DH6</f>
        <v>【89.88】</v>
      </c>
      <c r="M86" s="26" t="s">
        <v>55</v>
      </c>
      <c r="N86" s="26" t="s">
        <v>55</v>
      </c>
      <c r="O86" s="26" t="str">
        <f>データ!EO6</f>
        <v>【0.02】</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73687</v>
      </c>
      <c r="D6" s="33">
        <f t="shared" si="3"/>
        <v>47</v>
      </c>
      <c r="E6" s="33">
        <f t="shared" si="3"/>
        <v>17</v>
      </c>
      <c r="F6" s="33">
        <f t="shared" si="3"/>
        <v>7</v>
      </c>
      <c r="G6" s="33">
        <f t="shared" si="3"/>
        <v>0</v>
      </c>
      <c r="H6" s="33" t="str">
        <f t="shared" si="3"/>
        <v>福島県　南会津町</v>
      </c>
      <c r="I6" s="33" t="str">
        <f t="shared" si="3"/>
        <v>法非適用</v>
      </c>
      <c r="J6" s="33" t="str">
        <f t="shared" si="3"/>
        <v>下水道事業</v>
      </c>
      <c r="K6" s="33" t="str">
        <f t="shared" si="3"/>
        <v>林業集落排水</v>
      </c>
      <c r="L6" s="33" t="str">
        <f t="shared" si="3"/>
        <v>G2</v>
      </c>
      <c r="M6" s="33">
        <f t="shared" si="3"/>
        <v>0</v>
      </c>
      <c r="N6" s="34" t="str">
        <f t="shared" si="3"/>
        <v>-</v>
      </c>
      <c r="O6" s="34" t="str">
        <f t="shared" si="3"/>
        <v>該当数値なし</v>
      </c>
      <c r="P6" s="34">
        <f t="shared" si="3"/>
        <v>0.22</v>
      </c>
      <c r="Q6" s="34">
        <f t="shared" si="3"/>
        <v>100</v>
      </c>
      <c r="R6" s="34">
        <f t="shared" si="3"/>
        <v>3670</v>
      </c>
      <c r="S6" s="34">
        <f t="shared" si="3"/>
        <v>16424</v>
      </c>
      <c r="T6" s="34">
        <f t="shared" si="3"/>
        <v>886.47</v>
      </c>
      <c r="U6" s="34">
        <f t="shared" si="3"/>
        <v>18.53</v>
      </c>
      <c r="V6" s="34">
        <f t="shared" si="3"/>
        <v>35</v>
      </c>
      <c r="W6" s="34">
        <f t="shared" si="3"/>
        <v>0.02</v>
      </c>
      <c r="X6" s="34">
        <f t="shared" si="3"/>
        <v>1750</v>
      </c>
      <c r="Y6" s="35">
        <f>IF(Y7="",NA(),Y7)</f>
        <v>108.53</v>
      </c>
      <c r="Z6" s="35">
        <f t="shared" ref="Z6:AH6" si="4">IF(Z7="",NA(),Z7)</f>
        <v>100.3</v>
      </c>
      <c r="AA6" s="35">
        <f t="shared" si="4"/>
        <v>93.22</v>
      </c>
      <c r="AB6" s="35">
        <f t="shared" si="4"/>
        <v>96.9</v>
      </c>
      <c r="AC6" s="35">
        <f t="shared" si="4"/>
        <v>103.89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78.84</v>
      </c>
      <c r="BG6" s="35">
        <f t="shared" ref="BG6:BO6" si="7">IF(BG7="",NA(),BG7)</f>
        <v>76.69</v>
      </c>
      <c r="BH6" s="35">
        <f t="shared" si="7"/>
        <v>48.86</v>
      </c>
      <c r="BI6" s="35">
        <f t="shared" si="7"/>
        <v>2.89</v>
      </c>
      <c r="BJ6" s="34">
        <f t="shared" si="7"/>
        <v>0</v>
      </c>
      <c r="BK6" s="35">
        <f t="shared" si="7"/>
        <v>1844.55</v>
      </c>
      <c r="BL6" s="35">
        <f t="shared" si="7"/>
        <v>1364.98</v>
      </c>
      <c r="BM6" s="35">
        <f t="shared" si="7"/>
        <v>1105.04</v>
      </c>
      <c r="BN6" s="35">
        <f t="shared" si="7"/>
        <v>1196.58</v>
      </c>
      <c r="BO6" s="35">
        <f t="shared" si="7"/>
        <v>776.75</v>
      </c>
      <c r="BP6" s="34" t="str">
        <f>IF(BP7="","",IF(BP7="-","【-】","【"&amp;SUBSTITUTE(TEXT(BP7,"#,##0.00"),"-","△")&amp;"】"))</f>
        <v>【644.02】</v>
      </c>
      <c r="BQ6" s="35">
        <f>IF(BQ7="",NA(),BQ7)</f>
        <v>77.78</v>
      </c>
      <c r="BR6" s="35">
        <f t="shared" ref="BR6:BZ6" si="8">IF(BR7="",NA(),BR7)</f>
        <v>71.22</v>
      </c>
      <c r="BS6" s="35">
        <f t="shared" si="8"/>
        <v>50.58</v>
      </c>
      <c r="BT6" s="35">
        <f t="shared" si="8"/>
        <v>21.05</v>
      </c>
      <c r="BU6" s="35">
        <f t="shared" si="8"/>
        <v>62.62</v>
      </c>
      <c r="BV6" s="35">
        <f t="shared" si="8"/>
        <v>22.93</v>
      </c>
      <c r="BW6" s="35">
        <f t="shared" si="8"/>
        <v>24.22</v>
      </c>
      <c r="BX6" s="35">
        <f t="shared" si="8"/>
        <v>16.18</v>
      </c>
      <c r="BY6" s="35">
        <f t="shared" si="8"/>
        <v>38.28</v>
      </c>
      <c r="BZ6" s="35">
        <f t="shared" si="8"/>
        <v>38.49</v>
      </c>
      <c r="CA6" s="34" t="str">
        <f>IF(CA7="","",IF(CA7="-","【-】","【"&amp;SUBSTITUTE(TEXT(CA7,"#,##0.00"),"-","△")&amp;"】"))</f>
        <v>【32.93】</v>
      </c>
      <c r="CB6" s="35">
        <f>IF(CB7="",NA(),CB7)</f>
        <v>281.14</v>
      </c>
      <c r="CC6" s="35">
        <f t="shared" ref="CC6:CK6" si="9">IF(CC7="",NA(),CC7)</f>
        <v>246.94</v>
      </c>
      <c r="CD6" s="35">
        <f t="shared" si="9"/>
        <v>334.08</v>
      </c>
      <c r="CE6" s="35">
        <f t="shared" si="9"/>
        <v>819</v>
      </c>
      <c r="CF6" s="35">
        <f t="shared" si="9"/>
        <v>331.75</v>
      </c>
      <c r="CG6" s="35">
        <f t="shared" si="9"/>
        <v>690.86</v>
      </c>
      <c r="CH6" s="35">
        <f t="shared" si="9"/>
        <v>634.67999999999995</v>
      </c>
      <c r="CI6" s="35">
        <f t="shared" si="9"/>
        <v>1021.89</v>
      </c>
      <c r="CJ6" s="35">
        <f t="shared" si="9"/>
        <v>468.36</v>
      </c>
      <c r="CK6" s="35">
        <f t="shared" si="9"/>
        <v>479.21</v>
      </c>
      <c r="CL6" s="34" t="str">
        <f>IF(CL7="","",IF(CL7="-","【-】","【"&amp;SUBSTITUTE(TEXT(CL7,"#,##0.00"),"-","△")&amp;"】"))</f>
        <v>【547.82】</v>
      </c>
      <c r="CM6" s="35">
        <f>IF(CM7="",NA(),CM7)</f>
        <v>17.07</v>
      </c>
      <c r="CN6" s="35">
        <f t="shared" ref="CN6:CV6" si="10">IF(CN7="",NA(),CN7)</f>
        <v>19.510000000000002</v>
      </c>
      <c r="CO6" s="35">
        <f t="shared" si="10"/>
        <v>19.510000000000002</v>
      </c>
      <c r="CP6" s="35">
        <f t="shared" si="10"/>
        <v>19.510000000000002</v>
      </c>
      <c r="CQ6" s="35">
        <f t="shared" si="10"/>
        <v>19.510000000000002</v>
      </c>
      <c r="CR6" s="35">
        <f t="shared" si="10"/>
        <v>47.83</v>
      </c>
      <c r="CS6" s="35">
        <f t="shared" si="10"/>
        <v>43.91</v>
      </c>
      <c r="CT6" s="35">
        <f t="shared" si="10"/>
        <v>37.270000000000003</v>
      </c>
      <c r="CU6" s="35">
        <f t="shared" si="10"/>
        <v>53.97</v>
      </c>
      <c r="CV6" s="35">
        <f t="shared" si="10"/>
        <v>40.53</v>
      </c>
      <c r="CW6" s="34" t="str">
        <f>IF(CW7="","",IF(CW7="-","【-】","【"&amp;SUBSTITUTE(TEXT(CW7,"#,##0.00"),"-","△")&amp;"】"))</f>
        <v>【39.10】</v>
      </c>
      <c r="CX6" s="35">
        <f>IF(CX7="",NA(),CX7)</f>
        <v>97.44</v>
      </c>
      <c r="CY6" s="35">
        <f t="shared" ref="CY6:DG6" si="11">IF(CY7="",NA(),CY7)</f>
        <v>97.37</v>
      </c>
      <c r="CZ6" s="35">
        <f t="shared" si="11"/>
        <v>97.56</v>
      </c>
      <c r="DA6" s="35">
        <f t="shared" si="11"/>
        <v>91.43</v>
      </c>
      <c r="DB6" s="35">
        <f t="shared" si="11"/>
        <v>91.43</v>
      </c>
      <c r="DC6" s="35">
        <f t="shared" si="11"/>
        <v>84.46</v>
      </c>
      <c r="DD6" s="35">
        <f t="shared" si="11"/>
        <v>86.66</v>
      </c>
      <c r="DE6" s="35">
        <f t="shared" si="11"/>
        <v>85.78</v>
      </c>
      <c r="DF6" s="35">
        <f t="shared" si="11"/>
        <v>92.01</v>
      </c>
      <c r="DG6" s="35">
        <f t="shared" si="11"/>
        <v>90.28</v>
      </c>
      <c r="DH6" s="34" t="str">
        <f>IF(DH7="","",IF(DH7="-","【-】","【"&amp;SUBSTITUTE(TEXT(DH7,"#,##0.00"),"-","△")&amp;"】"))</f>
        <v>【89.88】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5">
        <f t="shared" si="14"/>
        <v>0.02</v>
      </c>
      <c r="EO6" s="34" t="str">
        <f>IF(EO7="","",IF(EO7="-","【-】","【"&amp;SUBSTITUTE(TEXT(EO7,"#,##0.00"),"-","△")&amp;"】"))</f>
        <v>【0.02】</v>
      </c>
    </row>
    <row r="7" spans="1:145" s="36" customFormat="1" x14ac:dyDescent="0.15">
      <c r="A7" s="28"/>
      <c r="B7" s="37">
        <v>2016</v>
      </c>
      <c r="C7" s="37">
        <v>73687</v>
      </c>
      <c r="D7" s="37">
        <v>47</v>
      </c>
      <c r="E7" s="37">
        <v>17</v>
      </c>
      <c r="F7" s="37">
        <v>7</v>
      </c>
      <c r="G7" s="37">
        <v>0</v>
      </c>
      <c r="H7" s="37" t="s">
        <v>109</v>
      </c>
      <c r="I7" s="37" t="s">
        <v>110</v>
      </c>
      <c r="J7" s="37" t="s">
        <v>111</v>
      </c>
      <c r="K7" s="37" t="s">
        <v>112</v>
      </c>
      <c r="L7" s="37" t="s">
        <v>113</v>
      </c>
      <c r="M7" s="37"/>
      <c r="N7" s="38" t="s">
        <v>114</v>
      </c>
      <c r="O7" s="38" t="s">
        <v>115</v>
      </c>
      <c r="P7" s="38">
        <v>0.22</v>
      </c>
      <c r="Q7" s="38">
        <v>100</v>
      </c>
      <c r="R7" s="38">
        <v>3670</v>
      </c>
      <c r="S7" s="38">
        <v>16424</v>
      </c>
      <c r="T7" s="38">
        <v>886.47</v>
      </c>
      <c r="U7" s="38">
        <v>18.53</v>
      </c>
      <c r="V7" s="38">
        <v>35</v>
      </c>
      <c r="W7" s="38">
        <v>0.02</v>
      </c>
      <c r="X7" s="38">
        <v>1750</v>
      </c>
      <c r="Y7" s="38">
        <v>108.53</v>
      </c>
      <c r="Z7" s="38">
        <v>100.3</v>
      </c>
      <c r="AA7" s="38">
        <v>93.22</v>
      </c>
      <c r="AB7" s="38">
        <v>96.9</v>
      </c>
      <c r="AC7" s="38">
        <v>103.89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78.84</v>
      </c>
      <c r="BG7" s="38">
        <v>76.69</v>
      </c>
      <c r="BH7" s="38">
        <v>48.86</v>
      </c>
      <c r="BI7" s="38">
        <v>2.89</v>
      </c>
      <c r="BJ7" s="38">
        <v>0</v>
      </c>
      <c r="BK7" s="38">
        <v>1844.55</v>
      </c>
      <c r="BL7" s="38">
        <v>1364.98</v>
      </c>
      <c r="BM7" s="38">
        <v>1105.04</v>
      </c>
      <c r="BN7" s="38">
        <v>1196.58</v>
      </c>
      <c r="BO7" s="38">
        <v>776.75</v>
      </c>
      <c r="BP7" s="38">
        <v>644.02</v>
      </c>
      <c r="BQ7" s="38">
        <v>77.78</v>
      </c>
      <c r="BR7" s="38">
        <v>71.22</v>
      </c>
      <c r="BS7" s="38">
        <v>50.58</v>
      </c>
      <c r="BT7" s="38">
        <v>21.05</v>
      </c>
      <c r="BU7" s="38">
        <v>62.62</v>
      </c>
      <c r="BV7" s="38">
        <v>22.93</v>
      </c>
      <c r="BW7" s="38">
        <v>24.22</v>
      </c>
      <c r="BX7" s="38">
        <v>16.18</v>
      </c>
      <c r="BY7" s="38">
        <v>38.28</v>
      </c>
      <c r="BZ7" s="38">
        <v>38.49</v>
      </c>
      <c r="CA7" s="38">
        <v>32.93</v>
      </c>
      <c r="CB7" s="38">
        <v>281.14</v>
      </c>
      <c r="CC7" s="38">
        <v>246.94</v>
      </c>
      <c r="CD7" s="38">
        <v>334.08</v>
      </c>
      <c r="CE7" s="38">
        <v>819</v>
      </c>
      <c r="CF7" s="38">
        <v>331.75</v>
      </c>
      <c r="CG7" s="38">
        <v>690.86</v>
      </c>
      <c r="CH7" s="38">
        <v>634.67999999999995</v>
      </c>
      <c r="CI7" s="38">
        <v>1021.89</v>
      </c>
      <c r="CJ7" s="38">
        <v>468.36</v>
      </c>
      <c r="CK7" s="38">
        <v>479.21</v>
      </c>
      <c r="CL7" s="38">
        <v>547.82000000000005</v>
      </c>
      <c r="CM7" s="38">
        <v>17.07</v>
      </c>
      <c r="CN7" s="38">
        <v>19.510000000000002</v>
      </c>
      <c r="CO7" s="38">
        <v>19.510000000000002</v>
      </c>
      <c r="CP7" s="38">
        <v>19.510000000000002</v>
      </c>
      <c r="CQ7" s="38">
        <v>19.510000000000002</v>
      </c>
      <c r="CR7" s="38">
        <v>47.83</v>
      </c>
      <c r="CS7" s="38">
        <v>43.91</v>
      </c>
      <c r="CT7" s="38">
        <v>37.270000000000003</v>
      </c>
      <c r="CU7" s="38">
        <v>53.97</v>
      </c>
      <c r="CV7" s="38">
        <v>40.53</v>
      </c>
      <c r="CW7" s="38">
        <v>39.1</v>
      </c>
      <c r="CX7" s="38">
        <v>97.44</v>
      </c>
      <c r="CY7" s="38">
        <v>97.37</v>
      </c>
      <c r="CZ7" s="38">
        <v>97.56</v>
      </c>
      <c r="DA7" s="38">
        <v>91.43</v>
      </c>
      <c r="DB7" s="38">
        <v>91.43</v>
      </c>
      <c r="DC7" s="38">
        <v>84.46</v>
      </c>
      <c r="DD7" s="38">
        <v>86.66</v>
      </c>
      <c r="DE7" s="38">
        <v>85.78</v>
      </c>
      <c r="DF7" s="38">
        <v>92.01</v>
      </c>
      <c r="DG7" s="38">
        <v>90.28</v>
      </c>
      <c r="DH7" s="38">
        <v>89.88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2018-02-26T04:25:32Z</dcterms:modified>
</cp:coreProperties>
</file>