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L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<sst xmlns="http://schemas.openxmlformats.org/spreadsheetml/2006/main" count="240" uniqueCount="126">
  <si>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</si>
  <si>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</si>
  <si>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</si>
  <si>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</si>
  <si>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</si>
  <si>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</si>
  <si>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</si>
  <si>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</si>
  <si>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</si>
  <si>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</si>
  <si>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</si>
  <si>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</si>
  <si>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</si>
  <si>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</si>
  <si>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</si>
  <si>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</si>
  <si>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</si>
  <si>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</si>
  <si>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</si>
  <si>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</si>
  <si>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</si>
  <si>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</si>
  <si>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</si>
  <si>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</si>
  <si>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</si>
  <si>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</si>
  <si>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</si>
  <si>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</si>
  <si>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</si>
  <si>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</si>
  <si>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</si>
  <si>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</si>
  <si>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</si>
  <si>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</si>
  <si>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</si>
  <si>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</si>
  <si>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</si>
  <si>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</si>
  <si>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</si>
  <si>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</si>
  <si>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</si>
  <si>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</si>
  <si>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</si>
  <si>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</si>
  <si>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</si>
  <si>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</si>
  <si>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</si>
  <si>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</si>
  <si>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</si>
  <si>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</si>
  <si>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</si>
  <si>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</si>
  <si>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</si>
  <si>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</si>
  <si>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</si>
  <si>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</si>
  <si>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</si>
  <si>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</si>
  <si>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</si>
  <si>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</si>
  <si>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</si>
  <si>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</si>
  <si>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</si>
  <si>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</si>
  <si>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</si>
  <si>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</si>
  <si>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</si>
  <si>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</si>
  <si>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</si>
  <si>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</si>
  <si>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</si>
  <si>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</si>
  <si>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</si>
  <si>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</si>
  <si>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</si>
  <si>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</si>
  <si>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</si>
  <si>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</si>
  <si>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</si>
  <si>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</si>
  <si>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</si>
  <si>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</si>
  <si>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</si>
  <si>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</si>
  <si>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</si>
  <si>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</si>
  <si>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</si>
  <si>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</si>
  <si>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</si>
  <si>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</si>
  <si>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</si>
  <si>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</si>
  <si>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</si>
  <si>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</si>
  <si>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</si>
  <si>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</si>
  <si>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</si>
  <si>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</si>
  <si>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</si>
  <si>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</si>
  <si>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</si>
  <si>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</si>
  <si>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</si>
  <si>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</si>
  <si>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</si>
  <si>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</si>
  <si>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</si>
  <si>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</si>
  <si>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</si>
  <si>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</si>
  <si>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南会津町</t>
  </si>
  <si>
    <t>法非適用</t>
  </si>
  <si>
    <t>下水道事業</t>
  </si>
  <si>
    <t>簡易排水</t>
  </si>
  <si>
    <t>J2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</si>
  <si>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</si>
  <si>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</si>
  <si>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</si>
  <si>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</si>
  <si>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</si>
  <si>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</si>
  <si>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</si>
  <si>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供用開始後、23年が経過していますが、管渠の老朽化はみられません。</t>
    <rPh sb="1" eb="3">
      <t>キョウヨウ</t>
    </rPh>
    <rPh sb="3" eb="5">
      <t>カイシ</t>
    </rPh>
    <rPh sb="5" eb="6">
      <t>ゴ</t>
    </rPh>
    <rPh sb="9" eb="10">
      <t>ネン</t>
    </rPh>
    <rPh sb="11" eb="13">
      <t>ケイカ</t>
    </rPh>
    <rPh sb="20" eb="21">
      <t>カン</t>
    </rPh>
    <rPh sb="21" eb="22">
      <t>キョ</t>
    </rPh>
    <rPh sb="23" eb="26">
      <t>ロウキュウカ</t>
    </rPh>
    <phoneticPr fontId="4"/>
  </si>
  <si>
    <t>　今後とも人口が減少し、使用料収入も減少することが想定されるため、経費の削減対策を講じていく必要があります。</t>
    <rPh sb="1" eb="3">
      <t>コンゴ</t>
    </rPh>
    <rPh sb="5" eb="7">
      <t>ジンコウ</t>
    </rPh>
    <rPh sb="8" eb="10">
      <t>ゲンショウ</t>
    </rPh>
    <rPh sb="12" eb="15">
      <t>シヨウリョウ</t>
    </rPh>
    <rPh sb="15" eb="17">
      <t>シュウニュウ</t>
    </rPh>
    <rPh sb="18" eb="20">
      <t>ゲンショウ</t>
    </rPh>
    <rPh sb="25" eb="27">
      <t>ソウテイ</t>
    </rPh>
    <rPh sb="33" eb="35">
      <t>ケイヒ</t>
    </rPh>
    <rPh sb="36" eb="38">
      <t>サクゲン</t>
    </rPh>
    <rPh sb="38" eb="40">
      <t>タイサク</t>
    </rPh>
    <rPh sb="41" eb="42">
      <t>コウ</t>
    </rPh>
    <rPh sb="46" eb="48">
      <t>ヒツヨウ</t>
    </rPh>
    <phoneticPr fontId="4"/>
  </si>
  <si>
    <t xml:space="preserve"> 経費回収率が極端に下がっていますが、これは平成27年度の水害により被災した処理施設の修繕費が増えたことによるものであり、これを考慮しない場合は、138％となっています。
　汚水処理原価についても上記同様、極端に上がっていますが、ほぼ平年並みの運営ができています。</t>
    <rPh sb="1" eb="3">
      <t>ケイヒ</t>
    </rPh>
    <rPh sb="3" eb="5">
      <t>カイシュウ</t>
    </rPh>
    <rPh sb="5" eb="6">
      <t>リツ</t>
    </rPh>
    <rPh sb="7" eb="9">
      <t>キョクタン</t>
    </rPh>
    <rPh sb="10" eb="11">
      <t>サ</t>
    </rPh>
    <rPh sb="22" eb="24">
      <t>ヘイセイ</t>
    </rPh>
    <rPh sb="26" eb="28">
      <t>ネンド</t>
    </rPh>
    <rPh sb="29" eb="31">
      <t>スイガイ</t>
    </rPh>
    <rPh sb="34" eb="36">
      <t>ヒサイ</t>
    </rPh>
    <rPh sb="38" eb="40">
      <t>ショリ</t>
    </rPh>
    <rPh sb="40" eb="42">
      <t>シセツ</t>
    </rPh>
    <rPh sb="43" eb="45">
      <t>シュウゼン</t>
    </rPh>
    <rPh sb="45" eb="46">
      <t>ヒ</t>
    </rPh>
    <rPh sb="47" eb="48">
      <t>フ</t>
    </rPh>
    <rPh sb="64" eb="66">
      <t>コウリョ</t>
    </rPh>
    <rPh sb="69" eb="71">
      <t>バアイ</t>
    </rPh>
    <rPh sb="87" eb="89">
      <t>オスイ</t>
    </rPh>
    <rPh sb="89" eb="91">
      <t>ショリ</t>
    </rPh>
    <rPh sb="91" eb="93">
      <t>ゲンカ</t>
    </rPh>
    <rPh sb="98" eb="100">
      <t>ジョウキ</t>
    </rPh>
    <rPh sb="100" eb="102">
      <t>ドウヨウ</t>
    </rPh>
    <rPh sb="103" eb="105">
      <t>キョクタン</t>
    </rPh>
    <rPh sb="106" eb="107">
      <t>ア</t>
    </rPh>
    <rPh sb="117" eb="119">
      <t>ヘイネン</t>
    </rPh>
    <rPh sb="119" eb="120">
      <t>ナ</t>
    </rPh>
    <rPh sb="122" eb="124">
      <t>ウンエイ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</si>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</sst>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687936"/>
        <c:axId val="2369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3687936"/>
        <c:axId val="23690624"/>
      </c:lineChart>
      <c:dateAx>
        <c:axId val="23687936"/>
        <c:scaling>
          <c:orientation val="minMax"/>
        </c:scaling>
        <c:delete val="1"/>
        <c:axPos val="b"/>
        <c:numFmt formatCode="ge" sourceLinked="1"/>
        <c:majorTickMark val="none"/>
        <c:minorTickMark val="none"/>
        <c:tickLblPos val="none"/>
        <c:crossAx val="23690624"/>
        <c:crosses val="autoZero"/>
        <c:auto val="1"/>
        <c:lblOffset val="100"/>
        <c:baseTimeUnit val="years"/>
      </c:dateAx>
      <c:valAx>
        <c:axId val="2369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8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25</c:v>
                </c:pt>
                <c:pt idx="1">
                  <c:v>25</c:v>
                </c:pt>
                <c:pt idx="2">
                  <c:v>25</c:v>
                </c:pt>
                <c:pt idx="3">
                  <c:v>25</c:v>
                </c:pt>
                <c:pt idx="4">
                  <c:v>25</c:v>
                </c:pt>
              </c:numCache>
            </c:numRef>
          </c:val>
        </c:ser>
        <c:dLbls>
          <c:showLegendKey val="0"/>
          <c:showVal val="0"/>
          <c:showCatName val="0"/>
          <c:showSerName val="0"/>
          <c:showPercent val="0"/>
          <c:showBubbleSize val="0"/>
        </c:dLbls>
        <c:gapWidth val="150"/>
        <c:axId val="38985728"/>
        <c:axId val="3898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28.09</c:v>
                </c:pt>
                <c:pt idx="1">
                  <c:v>28.6</c:v>
                </c:pt>
                <c:pt idx="2">
                  <c:v>28.81</c:v>
                </c:pt>
                <c:pt idx="3">
                  <c:v>27.46</c:v>
                </c:pt>
                <c:pt idx="4">
                  <c:v>27.55</c:v>
                </c:pt>
              </c:numCache>
            </c:numRef>
          </c:val>
          <c:smooth val="0"/>
        </c:ser>
        <c:dLbls>
          <c:showLegendKey val="0"/>
          <c:showVal val="0"/>
          <c:showCatName val="0"/>
          <c:showSerName val="0"/>
          <c:showPercent val="0"/>
          <c:showBubbleSize val="0"/>
        </c:dLbls>
        <c:marker val="1"/>
        <c:smooth val="0"/>
        <c:axId val="38985728"/>
        <c:axId val="38987648"/>
      </c:lineChart>
      <c:dateAx>
        <c:axId val="38985728"/>
        <c:scaling>
          <c:orientation val="minMax"/>
        </c:scaling>
        <c:delete val="1"/>
        <c:axPos val="b"/>
        <c:numFmt formatCode="ge" sourceLinked="1"/>
        <c:majorTickMark val="none"/>
        <c:minorTickMark val="none"/>
        <c:tickLblPos val="none"/>
        <c:crossAx val="38987648"/>
        <c:crosses val="autoZero"/>
        <c:auto val="1"/>
        <c:lblOffset val="100"/>
        <c:baseTimeUnit val="years"/>
      </c:dateAx>
      <c:valAx>
        <c:axId val="3898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8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9128448"/>
        <c:axId val="391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95.31</c:v>
                </c:pt>
                <c:pt idx="1">
                  <c:v>95.3</c:v>
                </c:pt>
                <c:pt idx="2">
                  <c:v>95.8</c:v>
                </c:pt>
                <c:pt idx="3">
                  <c:v>94.81</c:v>
                </c:pt>
                <c:pt idx="4">
                  <c:v>94.87</c:v>
                </c:pt>
              </c:numCache>
            </c:numRef>
          </c:val>
          <c:smooth val="0"/>
        </c:ser>
        <c:dLbls>
          <c:showLegendKey val="0"/>
          <c:showVal val="0"/>
          <c:showCatName val="0"/>
          <c:showSerName val="0"/>
          <c:showPercent val="0"/>
          <c:showBubbleSize val="0"/>
        </c:dLbls>
        <c:marker val="1"/>
        <c:smooth val="0"/>
        <c:axId val="39128448"/>
        <c:axId val="39138816"/>
      </c:lineChart>
      <c:dateAx>
        <c:axId val="39128448"/>
        <c:scaling>
          <c:orientation val="minMax"/>
        </c:scaling>
        <c:delete val="1"/>
        <c:axPos val="b"/>
        <c:numFmt formatCode="ge" sourceLinked="1"/>
        <c:majorTickMark val="none"/>
        <c:minorTickMark val="none"/>
        <c:tickLblPos val="none"/>
        <c:crossAx val="39138816"/>
        <c:crosses val="autoZero"/>
        <c:auto val="1"/>
        <c:lblOffset val="100"/>
        <c:baseTimeUnit val="years"/>
      </c:dateAx>
      <c:valAx>
        <c:axId val="391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136</c:v>
                </c:pt>
                <c:pt idx="1">
                  <c:v>111.04</c:v>
                </c:pt>
                <c:pt idx="2">
                  <c:v>110.67</c:v>
                </c:pt>
                <c:pt idx="3">
                  <c:v>92.94</c:v>
                </c:pt>
                <c:pt idx="4">
                  <c:v>103.38</c:v>
                </c:pt>
              </c:numCache>
            </c:numRef>
          </c:val>
        </c:ser>
        <c:dLbls>
          <c:showLegendKey val="0"/>
          <c:showVal val="0"/>
          <c:showCatName val="0"/>
          <c:showSerName val="0"/>
          <c:showPercent val="0"/>
          <c:showBubbleSize val="0"/>
        </c:dLbls>
        <c:gapWidth val="150"/>
        <c:axId val="49169536"/>
        <c:axId val="4917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169536"/>
        <c:axId val="49171456"/>
      </c:lineChart>
      <c:dateAx>
        <c:axId val="49169536"/>
        <c:scaling>
          <c:orientation val="minMax"/>
        </c:scaling>
        <c:delete val="1"/>
        <c:axPos val="b"/>
        <c:numFmt formatCode="ge" sourceLinked="1"/>
        <c:majorTickMark val="none"/>
        <c:minorTickMark val="none"/>
        <c:tickLblPos val="none"/>
        <c:crossAx val="49171456"/>
        <c:crosses val="autoZero"/>
        <c:auto val="1"/>
        <c:lblOffset val="100"/>
        <c:baseTimeUnit val="years"/>
      </c:dateAx>
      <c:valAx>
        <c:axId val="4917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40704"/>
        <c:axId val="492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40704"/>
        <c:axId val="49252608"/>
      </c:lineChart>
      <c:dateAx>
        <c:axId val="49240704"/>
        <c:scaling>
          <c:orientation val="minMax"/>
        </c:scaling>
        <c:delete val="1"/>
        <c:axPos val="b"/>
        <c:numFmt formatCode="ge" sourceLinked="1"/>
        <c:majorTickMark val="none"/>
        <c:minorTickMark val="none"/>
        <c:tickLblPos val="none"/>
        <c:crossAx val="49252608"/>
        <c:crosses val="autoZero"/>
        <c:auto val="1"/>
        <c:lblOffset val="100"/>
        <c:baseTimeUnit val="years"/>
      </c:dateAx>
      <c:valAx>
        <c:axId val="4925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19424"/>
        <c:axId val="7212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19424"/>
        <c:axId val="72121728"/>
      </c:lineChart>
      <c:dateAx>
        <c:axId val="72119424"/>
        <c:scaling>
          <c:orientation val="minMax"/>
        </c:scaling>
        <c:delete val="1"/>
        <c:axPos val="b"/>
        <c:numFmt formatCode="ge" sourceLinked="1"/>
        <c:majorTickMark val="none"/>
        <c:minorTickMark val="none"/>
        <c:tickLblPos val="none"/>
        <c:crossAx val="72121728"/>
        <c:crosses val="autoZero"/>
        <c:auto val="1"/>
        <c:lblOffset val="100"/>
        <c:baseTimeUnit val="years"/>
      </c:dateAx>
      <c:valAx>
        <c:axId val="721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4768"/>
        <c:axId val="721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4768"/>
        <c:axId val="72163328"/>
      </c:lineChart>
      <c:dateAx>
        <c:axId val="72144768"/>
        <c:scaling>
          <c:orientation val="minMax"/>
        </c:scaling>
        <c:delete val="1"/>
        <c:axPos val="b"/>
        <c:numFmt formatCode="ge" sourceLinked="1"/>
        <c:majorTickMark val="none"/>
        <c:minorTickMark val="none"/>
        <c:tickLblPos val="none"/>
        <c:crossAx val="72163328"/>
        <c:crosses val="autoZero"/>
        <c:auto val="1"/>
        <c:lblOffset val="100"/>
        <c:baseTimeUnit val="years"/>
      </c:dateAx>
      <c:valAx>
        <c:axId val="721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540160"/>
        <c:axId val="945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40160"/>
        <c:axId val="94542464"/>
      </c:lineChart>
      <c:dateAx>
        <c:axId val="94540160"/>
        <c:scaling>
          <c:orientation val="minMax"/>
        </c:scaling>
        <c:delete val="1"/>
        <c:axPos val="b"/>
        <c:numFmt formatCode="ge" sourceLinked="1"/>
        <c:majorTickMark val="none"/>
        <c:minorTickMark val="none"/>
        <c:tickLblPos val="none"/>
        <c:crossAx val="94542464"/>
        <c:crosses val="autoZero"/>
        <c:auto val="1"/>
        <c:lblOffset val="100"/>
        <c:baseTimeUnit val="years"/>
      </c:dateAx>
      <c:valAx>
        <c:axId val="9454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4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0798592"/>
        <c:axId val="1409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195.18</c:v>
                </c:pt>
                <c:pt idx="1">
                  <c:v>183.02</c:v>
                </c:pt>
                <c:pt idx="2">
                  <c:v>163.30000000000001</c:v>
                </c:pt>
                <c:pt idx="3">
                  <c:v>332.28</c:v>
                </c:pt>
                <c:pt idx="4">
                  <c:v>274.07</c:v>
                </c:pt>
              </c:numCache>
            </c:numRef>
          </c:val>
          <c:smooth val="0"/>
        </c:ser>
        <c:dLbls>
          <c:showLegendKey val="0"/>
          <c:showVal val="0"/>
          <c:showCatName val="0"/>
          <c:showSerName val="0"/>
          <c:showPercent val="0"/>
          <c:showBubbleSize val="0"/>
        </c:dLbls>
        <c:marker val="1"/>
        <c:smooth val="0"/>
        <c:axId val="140798592"/>
        <c:axId val="140953472"/>
      </c:lineChart>
      <c:dateAx>
        <c:axId val="140798592"/>
        <c:scaling>
          <c:orientation val="minMax"/>
        </c:scaling>
        <c:delete val="1"/>
        <c:axPos val="b"/>
        <c:numFmt formatCode="ge" sourceLinked="1"/>
        <c:majorTickMark val="none"/>
        <c:minorTickMark val="none"/>
        <c:tickLblPos val="none"/>
        <c:crossAx val="140953472"/>
        <c:crosses val="autoZero"/>
        <c:auto val="1"/>
        <c:lblOffset val="100"/>
        <c:baseTimeUnit val="years"/>
      </c:dateAx>
      <c:valAx>
        <c:axId val="1409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136</c:v>
                </c:pt>
                <c:pt idx="1">
                  <c:v>111.04</c:v>
                </c:pt>
                <c:pt idx="2">
                  <c:v>110.67</c:v>
                </c:pt>
                <c:pt idx="3">
                  <c:v>16.88</c:v>
                </c:pt>
                <c:pt idx="4">
                  <c:v>7.05</c:v>
                </c:pt>
              </c:numCache>
            </c:numRef>
          </c:val>
        </c:ser>
        <c:dLbls>
          <c:showLegendKey val="0"/>
          <c:showVal val="0"/>
          <c:showCatName val="0"/>
          <c:showSerName val="0"/>
          <c:showPercent val="0"/>
          <c:showBubbleSize val="0"/>
        </c:dLbls>
        <c:gapWidth val="150"/>
        <c:axId val="145506688"/>
        <c:axId val="1455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43.42</c:v>
                </c:pt>
                <c:pt idx="1">
                  <c:v>41.25</c:v>
                </c:pt>
                <c:pt idx="2">
                  <c:v>39.99</c:v>
                </c:pt>
                <c:pt idx="3">
                  <c:v>35.83</c:v>
                </c:pt>
                <c:pt idx="4">
                  <c:v>37.06</c:v>
                </c:pt>
              </c:numCache>
            </c:numRef>
          </c:val>
          <c:smooth val="0"/>
        </c:ser>
        <c:dLbls>
          <c:showLegendKey val="0"/>
          <c:showVal val="0"/>
          <c:showCatName val="0"/>
          <c:showSerName val="0"/>
          <c:showPercent val="0"/>
          <c:showBubbleSize val="0"/>
        </c:dLbls>
        <c:marker val="1"/>
        <c:smooth val="0"/>
        <c:axId val="145506688"/>
        <c:axId val="145508992"/>
      </c:lineChart>
      <c:dateAx>
        <c:axId val="145506688"/>
        <c:scaling>
          <c:orientation val="minMax"/>
        </c:scaling>
        <c:delete val="1"/>
        <c:axPos val="b"/>
        <c:numFmt formatCode="ge" sourceLinked="1"/>
        <c:majorTickMark val="none"/>
        <c:minorTickMark val="none"/>
        <c:tickLblPos val="none"/>
        <c:crossAx val="145508992"/>
        <c:crosses val="autoZero"/>
        <c:auto val="1"/>
        <c:lblOffset val="100"/>
        <c:baseTimeUnit val="years"/>
      </c:dateAx>
      <c:valAx>
        <c:axId val="1455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158.53</c:v>
                </c:pt>
                <c:pt idx="1">
                  <c:v>191.42</c:v>
                </c:pt>
                <c:pt idx="2">
                  <c:v>184.58</c:v>
                </c:pt>
                <c:pt idx="3">
                  <c:v>1216.6099999999999</c:v>
                </c:pt>
                <c:pt idx="4">
                  <c:v>3385.03</c:v>
                </c:pt>
              </c:numCache>
            </c:numRef>
          </c:val>
        </c:ser>
        <c:dLbls>
          <c:showLegendKey val="0"/>
          <c:showVal val="0"/>
          <c:showCatName val="0"/>
          <c:showSerName val="0"/>
          <c:showPercent val="0"/>
          <c:showBubbleSize val="0"/>
        </c:dLbls>
        <c:gapWidth val="150"/>
        <c:axId val="150712704"/>
        <c:axId val="15071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442.13</c:v>
                </c:pt>
                <c:pt idx="1">
                  <c:v>457.42</c:v>
                </c:pt>
                <c:pt idx="2">
                  <c:v>477.5</c:v>
                </c:pt>
                <c:pt idx="3">
                  <c:v>528.37</c:v>
                </c:pt>
                <c:pt idx="4">
                  <c:v>514.20000000000005</c:v>
                </c:pt>
              </c:numCache>
            </c:numRef>
          </c:val>
          <c:smooth val="0"/>
        </c:ser>
        <c:dLbls>
          <c:showLegendKey val="0"/>
          <c:showVal val="0"/>
          <c:showCatName val="0"/>
          <c:showSerName val="0"/>
          <c:showPercent val="0"/>
          <c:showBubbleSize val="0"/>
        </c:dLbls>
        <c:marker val="1"/>
        <c:smooth val="0"/>
        <c:axId val="150712704"/>
        <c:axId val="150715392"/>
      </c:lineChart>
      <c:dateAx>
        <c:axId val="150712704"/>
        <c:scaling>
          <c:orientation val="minMax"/>
        </c:scaling>
        <c:delete val="1"/>
        <c:axPos val="b"/>
        <c:numFmt formatCode="ge" sourceLinked="1"/>
        <c:majorTickMark val="none"/>
        <c:minorTickMark val="none"/>
        <c:tickLblPos val="none"/>
        <c:crossAx val="150715392"/>
        <c:crosses val="autoZero"/>
        <c:auto val="1"/>
        <c:lblOffset val="100"/>
        <c:baseTimeUnit val="years"/>
      </c:dateAx>
      <c:valAx>
        <c:axId val="15071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1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【514.20】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南会津町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簡易排水</v>
      </c>
      <c r="Q8" s="72"/>
      <c r="R8" s="72"/>
      <c r="S8" s="72"/>
      <c r="T8" s="72"/>
      <c r="U8" s="72"/>
      <c r="V8" s="72"/>
      <c r="W8" s="72" t="str">
        <f>データ!L6</f>
        <v>J2</v>
      </c>
      <c r="X8" s="72"/>
      <c r="Y8" s="72"/>
      <c r="Z8" s="72"/>
      <c r="AA8" s="72"/>
      <c r="AB8" s="72"/>
      <c r="AC8" s="72"/>
      <c r="AD8" s="73" t="s">
        <v>125</v>
      </c>
      <c r="AE8" s="73"/>
      <c r="AF8" s="73"/>
      <c r="AG8" s="73"/>
      <c r="AH8" s="73"/>
      <c r="AI8" s="73"/>
      <c r="AJ8" s="73"/>
      <c r="AK8" s="4"/>
      <c r="AL8" s="67">
        <f>データ!S6</f>
        <v>16424</v>
      </c>
      <c r="AM8" s="67"/>
      <c r="AN8" s="67"/>
      <c r="AO8" s="67"/>
      <c r="AP8" s="67"/>
      <c r="AQ8" s="67"/>
      <c r="AR8" s="67"/>
      <c r="AS8" s="67"/>
      <c r="AT8" s="66">
        <f>データ!T6</f>
        <v>886.47</v>
      </c>
      <c r="AU8" s="66"/>
      <c r="AV8" s="66"/>
      <c r="AW8" s="66"/>
      <c r="AX8" s="66"/>
      <c r="AY8" s="66"/>
      <c r="AZ8" s="66"/>
      <c r="BA8" s="66"/>
      <c r="BB8" s="66">
        <f>データ!U6</f>
        <v>18.53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0.15</v>
      </c>
      <c r="Q10" s="66"/>
      <c r="R10" s="66"/>
      <c r="S10" s="66"/>
      <c r="T10" s="66"/>
      <c r="U10" s="66"/>
      <c r="V10" s="66"/>
      <c r="W10" s="66">
        <f>データ!Q6</f>
        <v>95.41</v>
      </c>
      <c r="X10" s="66"/>
      <c r="Y10" s="66"/>
      <c r="Z10" s="66"/>
      <c r="AA10" s="66"/>
      <c r="AB10" s="66"/>
      <c r="AC10" s="66"/>
      <c r="AD10" s="67">
        <f>データ!R6</f>
        <v>3670</v>
      </c>
      <c r="AE10" s="67"/>
      <c r="AF10" s="67"/>
      <c r="AG10" s="67"/>
      <c r="AH10" s="67"/>
      <c r="AI10" s="67"/>
      <c r="AJ10" s="67"/>
      <c r="AK10" s="2"/>
      <c r="AL10" s="67">
        <f>データ!V6</f>
        <v>24</v>
      </c>
      <c r="AM10" s="67"/>
      <c r="AN10" s="67"/>
      <c r="AO10" s="67"/>
      <c r="AP10" s="67"/>
      <c r="AQ10" s="67"/>
      <c r="AR10" s="67"/>
      <c r="AS10" s="67"/>
      <c r="AT10" s="66">
        <f>データ!W6</f>
        <v>0.05</v>
      </c>
      <c r="AU10" s="66"/>
      <c r="AV10" s="66"/>
      <c r="AW10" s="66"/>
      <c r="AX10" s="66"/>
      <c r="AY10" s="66"/>
      <c r="AZ10" s="66"/>
      <c r="BA10" s="66"/>
      <c r="BB10" s="66">
        <f>データ!X6</f>
        <v>480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【274.07】</v>
      </c>
      <c r="I86" s="26" t="str">
        <f>データ!CA6</f>
        <v>【37.06】</v>
      </c>
      <c r="J86" s="26" t="str">
        <f>データ!CL6</f>
        <v>【514.20】</v>
      </c>
      <c r="K86" s="26" t="str">
        <f>データ!CW6</f>
        <v>【27.55】</v>
      </c>
      <c r="L86" s="26" t="str">
        <f>データ!DH6</f>
        <v>【94.87】</v>
      </c>
      <c r="M86" s="26" t="s">
        <v>56</v>
      </c>
      <c r="N86" s="26" t="s">
        <v>56</v>
      </c>
      <c r="O86" s="26" t="str">
        <f>データ!EO6</f>
        <v>【0.00】</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73687</v>
      </c>
      <c r="D6" s="33">
        <f t="shared" si="3"/>
        <v>47</v>
      </c>
      <c r="E6" s="33">
        <f t="shared" si="3"/>
        <v>17</v>
      </c>
      <c r="F6" s="33">
        <f t="shared" si="3"/>
        <v>8</v>
      </c>
      <c r="G6" s="33">
        <f t="shared" si="3"/>
        <v>0</v>
      </c>
      <c r="H6" s="33" t="str">
        <f t="shared" si="3"/>
        <v>福島県　南会津町</v>
      </c>
      <c r="I6" s="33" t="str">
        <f t="shared" si="3"/>
        <v>法非適用</v>
      </c>
      <c r="J6" s="33" t="str">
        <f t="shared" si="3"/>
        <v>下水道事業</v>
      </c>
      <c r="K6" s="33" t="str">
        <f t="shared" si="3"/>
        <v>簡易排水</v>
      </c>
      <c r="L6" s="33" t="str">
        <f t="shared" si="3"/>
        <v>J2</v>
      </c>
      <c r="M6" s="33">
        <f t="shared" si="3"/>
        <v>0</v>
      </c>
      <c r="N6" s="34" t="str">
        <f t="shared" si="3"/>
        <v>-</v>
      </c>
      <c r="O6" s="34" t="str">
        <f t="shared" si="3"/>
        <v>該当数値なし</v>
      </c>
      <c r="P6" s="34">
        <f t="shared" si="3"/>
        <v>0.15</v>
      </c>
      <c r="Q6" s="34">
        <f t="shared" si="3"/>
        <v>95.41</v>
      </c>
      <c r="R6" s="34">
        <f t="shared" si="3"/>
        <v>3670</v>
      </c>
      <c r="S6" s="34">
        <f t="shared" si="3"/>
        <v>16424</v>
      </c>
      <c r="T6" s="34">
        <f t="shared" si="3"/>
        <v>886.47</v>
      </c>
      <c r="U6" s="34">
        <f t="shared" si="3"/>
        <v>18.53</v>
      </c>
      <c r="V6" s="34">
        <f t="shared" si="3"/>
        <v>24</v>
      </c>
      <c r="W6" s="34">
        <f t="shared" si="3"/>
        <v>0.05</v>
      </c>
      <c r="X6" s="34">
        <f t="shared" si="3"/>
        <v>480</v>
      </c>
      <c r="Y6" s="35">
        <f>IF(Y7="",NA(),Y7)</f>
        <v>136</v>
      </c>
      <c r="Z6" s="35">
        <f t="shared" ref="Z6:AH6" si="4">IF(Z7="",NA(),Z7)</f>
        <v>111.04</v>
      </c>
      <c r="AA6" s="35">
        <f t="shared" si="4"/>
        <v>110.67</v>
      </c>
      <c r="AB6" s="35">
        <f t="shared" si="4"/>
        <v>92.94</v>
      </c>
      <c r="AC6" s="35">
        <f t="shared" si="4"/>
        <v>103.38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195.18</v>
      </c>
      <c r="BL6" s="35">
        <f t="shared" si="7"/>
        <v>183.02</v>
      </c>
      <c r="BM6" s="35">
        <f t="shared" si="7"/>
        <v>163.30000000000001</v>
      </c>
      <c r="BN6" s="35">
        <f t="shared" si="7"/>
        <v>332.28</v>
      </c>
      <c r="BO6" s="35">
        <f t="shared" si="7"/>
        <v>274.07</v>
      </c>
      <c r="BP6" s="34" t="str">
        <f>IF(BP7="","",IF(BP7="-","【-】","【"&amp;SUBSTITUTE(TEXT(BP7,"#,##0.00"),"-","△")&amp;"】"))</f>
        <v>【274.07】</v>
      </c>
      <c r="BQ6" s="35">
        <f>IF(BQ7="",NA(),BQ7)</f>
        <v>136</v>
      </c>
      <c r="BR6" s="35">
        <f t="shared" ref="BR6:BZ6" si="8">IF(BR7="",NA(),BR7)</f>
        <v>111.04</v>
      </c>
      <c r="BS6" s="35">
        <f t="shared" si="8"/>
        <v>110.67</v>
      </c>
      <c r="BT6" s="35">
        <f t="shared" si="8"/>
        <v>16.88</v>
      </c>
      <c r="BU6" s="35">
        <f t="shared" si="8"/>
        <v>7.05</v>
      </c>
      <c r="BV6" s="35">
        <f t="shared" si="8"/>
        <v>43.42</v>
      </c>
      <c r="BW6" s="35">
        <f t="shared" si="8"/>
        <v>41.25</v>
      </c>
      <c r="BX6" s="35">
        <f t="shared" si="8"/>
        <v>39.99</v>
      </c>
      <c r="BY6" s="35">
        <f t="shared" si="8"/>
        <v>35.83</v>
      </c>
      <c r="BZ6" s="35">
        <f t="shared" si="8"/>
        <v>37.06</v>
      </c>
      <c r="CA6" s="34" t="str">
        <f>IF(CA7="","",IF(CA7="-","【-】","【"&amp;SUBSTITUTE(TEXT(CA7,"#,##0.00"),"-","△")&amp;"】"))</f>
        <v>【37.06】</v>
      </c>
      <c r="CB6" s="35">
        <f>IF(CB7="",NA(),CB7)</f>
        <v>158.53</v>
      </c>
      <c r="CC6" s="35">
        <f t="shared" ref="CC6:CK6" si="9">IF(CC7="",NA(),CC7)</f>
        <v>191.42</v>
      </c>
      <c r="CD6" s="35">
        <f t="shared" si="9"/>
        <v>184.58</v>
      </c>
      <c r="CE6" s="35">
        <f t="shared" si="9"/>
        <v>1216.6099999999999</v>
      </c>
      <c r="CF6" s="35">
        <f t="shared" si="9"/>
        <v>3385.03</v>
      </c>
      <c r="CG6" s="35">
        <f t="shared" si="9"/>
        <v>442.13</v>
      </c>
      <c r="CH6" s="35">
        <f t="shared" si="9"/>
        <v>457.42</v>
      </c>
      <c r="CI6" s="35">
        <f t="shared" si="9"/>
        <v>477.5</v>
      </c>
      <c r="CJ6" s="35">
        <f t="shared" si="9"/>
        <v>528.37</v>
      </c>
      <c r="CK6" s="35">
        <f t="shared" si="9"/>
        <v>514.20000000000005</v>
      </c>
      <c r="CL6" s="34" t="str">
        <f>IF(CL7="","",IF(CL7="-","【-】","【"&amp;SUBSTITUTE(TEXT(CL7,"#,##0.00"),"-","△")&amp;"】"))</f>
        <v>【514.20】</v>
      </c>
      <c r="CM6" s="35">
        <f>IF(CM7="",NA(),CM7)</f>
        <v>25</v>
      </c>
      <c r="CN6" s="35">
        <f t="shared" ref="CN6:CV6" si="10">IF(CN7="",NA(),CN7)</f>
        <v>25</v>
      </c>
      <c r="CO6" s="35">
        <f t="shared" si="10"/>
        <v>25</v>
      </c>
      <c r="CP6" s="35">
        <f t="shared" si="10"/>
        <v>25</v>
      </c>
      <c r="CQ6" s="35">
        <f t="shared" si="10"/>
        <v>25</v>
      </c>
      <c r="CR6" s="35">
        <f t="shared" si="10"/>
        <v>28.09</v>
      </c>
      <c r="CS6" s="35">
        <f t="shared" si="10"/>
        <v>28.6</v>
      </c>
      <c r="CT6" s="35">
        <f t="shared" si="10"/>
        <v>28.81</v>
      </c>
      <c r="CU6" s="35">
        <f t="shared" si="10"/>
        <v>27.46</v>
      </c>
      <c r="CV6" s="35">
        <f t="shared" si="10"/>
        <v>27.55</v>
      </c>
      <c r="CW6" s="34" t="str">
        <f>IF(CW7="","",IF(CW7="-","【-】","【"&amp;SUBSTITUTE(TEXT(CW7,"#,##0.00"),"-","△")&amp;"】"))</f>
        <v>【27.55】</v>
      </c>
      <c r="CX6" s="35">
        <f>IF(CX7="",NA(),CX7)</f>
        <v>100</v>
      </c>
      <c r="CY6" s="35">
        <f t="shared" ref="CY6:DG6" si="11">IF(CY7="",NA(),CY7)</f>
        <v>100</v>
      </c>
      <c r="CZ6" s="35">
        <f t="shared" si="11"/>
        <v>100</v>
      </c>
      <c r="DA6" s="35">
        <f t="shared" si="11"/>
        <v>100</v>
      </c>
      <c r="DB6" s="35">
        <f t="shared" si="11"/>
        <v>100</v>
      </c>
      <c r="DC6" s="35">
        <f t="shared" si="11"/>
        <v>95.31</v>
      </c>
      <c r="DD6" s="35">
        <f t="shared" si="11"/>
        <v>95.3</v>
      </c>
      <c r="DE6" s="35">
        <f t="shared" si="11"/>
        <v>95.8</v>
      </c>
      <c r="DF6" s="35">
        <f t="shared" si="11"/>
        <v>94.81</v>
      </c>
      <c r="DG6" s="35">
        <f t="shared" si="11"/>
        <v>94.87</v>
      </c>
      <c r="DH6" s="34" t="str">
        <f>IF(DH7="","",IF(DH7="-","【-】","【"&amp;SUBSTITUTE(TEXT(DH7,"#,##0.00"),"-","△")&amp;"】"))</f>
        <v>【94.87】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2016</v>
      </c>
      <c r="C7" s="37">
        <v>73687</v>
      </c>
      <c r="D7" s="37">
        <v>47</v>
      </c>
      <c r="E7" s="37">
        <v>17</v>
      </c>
      <c r="F7" s="37">
        <v>8</v>
      </c>
      <c r="G7" s="37">
        <v>0</v>
      </c>
      <c r="H7" s="37" t="s">
        <v>110</v>
      </c>
      <c r="I7" s="37" t="s">
        <v>111</v>
      </c>
      <c r="J7" s="37" t="s">
        <v>112</v>
      </c>
      <c r="K7" s="37" t="s">
        <v>113</v>
      </c>
      <c r="L7" s="37" t="s">
        <v>114</v>
      </c>
      <c r="M7" s="37"/>
      <c r="N7" s="38" t="s">
        <v>115</v>
      </c>
      <c r="O7" s="38" t="s">
        <v>116</v>
      </c>
      <c r="P7" s="38">
        <v>0.15</v>
      </c>
      <c r="Q7" s="38">
        <v>95.41</v>
      </c>
      <c r="R7" s="38">
        <v>3670</v>
      </c>
      <c r="S7" s="38">
        <v>16424</v>
      </c>
      <c r="T7" s="38">
        <v>886.47</v>
      </c>
      <c r="U7" s="38">
        <v>18.53</v>
      </c>
      <c r="V7" s="38">
        <v>24</v>
      </c>
      <c r="W7" s="38">
        <v>0.05</v>
      </c>
      <c r="X7" s="38">
        <v>480</v>
      </c>
      <c r="Y7" s="38">
        <v>136</v>
      </c>
      <c r="Z7" s="38">
        <v>111.04</v>
      </c>
      <c r="AA7" s="38">
        <v>110.67</v>
      </c>
      <c r="AB7" s="38">
        <v>92.94</v>
      </c>
      <c r="AC7" s="38">
        <v>103.38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195.18</v>
      </c>
      <c r="BL7" s="38">
        <v>183.02</v>
      </c>
      <c r="BM7" s="38">
        <v>163.30000000000001</v>
      </c>
      <c r="BN7" s="38">
        <v>332.28</v>
      </c>
      <c r="BO7" s="38">
        <v>274.07</v>
      </c>
      <c r="BP7" s="38">
        <v>274.07</v>
      </c>
      <c r="BQ7" s="38">
        <v>136</v>
      </c>
      <c r="BR7" s="38">
        <v>111.04</v>
      </c>
      <c r="BS7" s="38">
        <v>110.67</v>
      </c>
      <c r="BT7" s="38">
        <v>16.88</v>
      </c>
      <c r="BU7" s="38">
        <v>7.05</v>
      </c>
      <c r="BV7" s="38">
        <v>43.42</v>
      </c>
      <c r="BW7" s="38">
        <v>41.25</v>
      </c>
      <c r="BX7" s="38">
        <v>39.99</v>
      </c>
      <c r="BY7" s="38">
        <v>35.83</v>
      </c>
      <c r="BZ7" s="38">
        <v>37.06</v>
      </c>
      <c r="CA7" s="38">
        <v>37.06</v>
      </c>
      <c r="CB7" s="38">
        <v>158.53</v>
      </c>
      <c r="CC7" s="38">
        <v>191.42</v>
      </c>
      <c r="CD7" s="38">
        <v>184.58</v>
      </c>
      <c r="CE7" s="38">
        <v>1216.6099999999999</v>
      </c>
      <c r="CF7" s="38">
        <v>3385.03</v>
      </c>
      <c r="CG7" s="38">
        <v>442.13</v>
      </c>
      <c r="CH7" s="38">
        <v>457.42</v>
      </c>
      <c r="CI7" s="38">
        <v>477.5</v>
      </c>
      <c r="CJ7" s="38">
        <v>528.37</v>
      </c>
      <c r="CK7" s="38">
        <v>514.20000000000005</v>
      </c>
      <c r="CL7" s="38">
        <v>514.20000000000005</v>
      </c>
      <c r="CM7" s="38">
        <v>25</v>
      </c>
      <c r="CN7" s="38">
        <v>25</v>
      </c>
      <c r="CO7" s="38">
        <v>25</v>
      </c>
      <c r="CP7" s="38">
        <v>25</v>
      </c>
      <c r="CQ7" s="38">
        <v>25</v>
      </c>
      <c r="CR7" s="38">
        <v>28.09</v>
      </c>
      <c r="CS7" s="38">
        <v>28.6</v>
      </c>
      <c r="CT7" s="38">
        <v>28.81</v>
      </c>
      <c r="CU7" s="38">
        <v>27.46</v>
      </c>
      <c r="CV7" s="38">
        <v>27.55</v>
      </c>
      <c r="CW7" s="38">
        <v>27.55</v>
      </c>
      <c r="CX7" s="38">
        <v>100</v>
      </c>
      <c r="CY7" s="38">
        <v>100</v>
      </c>
      <c r="CZ7" s="38">
        <v>100</v>
      </c>
      <c r="DA7" s="38">
        <v>100</v>
      </c>
      <c r="DB7" s="38">
        <v>100</v>
      </c>
      <c r="DC7" s="38">
        <v>95.31</v>
      </c>
      <c r="DD7" s="38">
        <v>95.3</v>
      </c>
      <c r="DE7" s="38">
        <v>95.8</v>
      </c>
      <c r="DF7" s="38">
        <v>94.81</v>
      </c>
      <c r="DG7" s="38">
        <v>94.87</v>
      </c>
      <c r="DH7" s="38">
        <v>94.87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2018-02-26T04:25:46Z</dcterms:modified>
</cp:coreProperties>
</file>