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<sst xmlns="http://schemas.openxmlformats.org/spreadsheetml/2006/main" count="240" uniqueCount="126">
  <si>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</si>
  <si>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</si>
  <si>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</si>
  <si>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</si>
  <si>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</si>
  <si>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</si>
  <si>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</si>
  <si>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</si>
  <si>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</si>
  <si>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</si>
  <si>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</si>
  <si>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</si>
  <si>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</si>
  <si>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</si>
  <si>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</si>
  <si>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</si>
  <si>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</si>
  <si>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</si>
  <si>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</si>
  <si>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</si>
  <si>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</si>
  <si>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</si>
  <si>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</si>
  <si>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</si>
  <si>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</si>
  <si>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</si>
  <si>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</si>
  <si>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</si>
  <si>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</si>
  <si>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</si>
  <si>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</si>
  <si>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</si>
  <si>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</si>
  <si>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</si>
  <si>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</si>
  <si>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</si>
  <si>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</si>
  <si>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</si>
  <si>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</si>
  <si>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</si>
  <si>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</si>
  <si>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</si>
  <si>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</si>
  <si>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</si>
  <si>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</si>
  <si>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</si>
  <si>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</si>
  <si>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</si>
  <si>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</si>
  <si>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</si>
  <si>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</si>
  <si>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</si>
  <si>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</si>
  <si>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</si>
  <si>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</si>
  <si>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</si>
  <si>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</si>
  <si>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</si>
  <si>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</si>
  <si>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</si>
  <si>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</si>
  <si>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</si>
  <si>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</si>
  <si>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</si>
  <si>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</si>
  <si>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</si>
  <si>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</si>
  <si>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</si>
  <si>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</si>
  <si>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</si>
  <si>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</si>
  <si>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</si>
  <si>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</si>
  <si>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</si>
  <si>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</si>
  <si>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</si>
  <si>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</si>
  <si>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</si>
  <si>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</si>
  <si>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</si>
  <si>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</si>
  <si>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</si>
  <si>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</si>
  <si>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</si>
  <si>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</si>
  <si>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</si>
  <si>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</si>
  <si>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</si>
  <si>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</si>
  <si>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</si>
  <si>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</si>
  <si>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</si>
  <si>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</si>
  <si>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</si>
  <si>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</si>
  <si>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</si>
  <si>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</si>
  <si>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</si>
  <si>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</si>
  <si>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</si>
  <si>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</si>
  <si>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</si>
  <si>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</si>
  <si>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</si>
  <si>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</si>
  <si>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</si>
  <si>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</si>
  <si>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</si>
  <si>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</si>
  <si>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</si>
  <si>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南会津町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</si>
  <si>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</si>
  <si>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</si>
  <si>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</si>
  <si>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</si>
  <si>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</si>
  <si>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</si>
  <si>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</si>
  <si>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</si>
  <si>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</si>
  <si>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</si>
  <si>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</si>
  <si>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供用開始後、16年が経過していますが、管渠の老朽化は、みられません。</t>
    <rPh sb="1" eb="3">
      <t>キョウヨウ</t>
    </rPh>
    <rPh sb="3" eb="5">
      <t>カイシ</t>
    </rPh>
    <rPh sb="5" eb="6">
      <t>ゴ</t>
    </rPh>
    <rPh sb="9" eb="10">
      <t>ネン</t>
    </rPh>
    <rPh sb="11" eb="13">
      <t>ケイカ</t>
    </rPh>
    <rPh sb="20" eb="21">
      <t>カン</t>
    </rPh>
    <rPh sb="21" eb="22">
      <t>キョ</t>
    </rPh>
    <rPh sb="23" eb="26">
      <t>ロウキュウカ</t>
    </rPh>
    <phoneticPr fontId="4"/>
  </si>
  <si>
    <t xml:space="preserve"> 収益的収支、経費回収率とも100％を超えており、比較的安定した経営がなされています。
 今後共、安定した経営環境を維持するため、処理場施設の老朽化に伴う更新事業も計画的に実施しています。
　しかしながら、今後の人口減少に伴う下水道料金収入の減少が想定されることから、経費の節減に努める必要があります。</t>
    <rPh sb="1" eb="4">
      <t>シュウエキテキ</t>
    </rPh>
    <rPh sb="4" eb="6">
      <t>シュウシ</t>
    </rPh>
    <rPh sb="7" eb="9">
      <t>ケイヒ</t>
    </rPh>
    <rPh sb="9" eb="11">
      <t>カイシュウ</t>
    </rPh>
    <rPh sb="11" eb="12">
      <t>リツ</t>
    </rPh>
    <rPh sb="19" eb="20">
      <t>コ</t>
    </rPh>
    <rPh sb="25" eb="28">
      <t>ヒカクテキ</t>
    </rPh>
    <rPh sb="28" eb="30">
      <t>アンテイ</t>
    </rPh>
    <rPh sb="32" eb="34">
      <t>ケイエイ</t>
    </rPh>
    <rPh sb="45" eb="47">
      <t>コンゴ</t>
    </rPh>
    <rPh sb="47" eb="48">
      <t>トモ</t>
    </rPh>
    <rPh sb="49" eb="51">
      <t>アンテイ</t>
    </rPh>
    <rPh sb="53" eb="55">
      <t>ケイエイ</t>
    </rPh>
    <rPh sb="55" eb="57">
      <t>カンキョウ</t>
    </rPh>
    <rPh sb="58" eb="60">
      <t>イジ</t>
    </rPh>
    <rPh sb="65" eb="67">
      <t>ショリ</t>
    </rPh>
    <rPh sb="67" eb="68">
      <t>ジョウ</t>
    </rPh>
    <rPh sb="68" eb="70">
      <t>シセツ</t>
    </rPh>
    <rPh sb="71" eb="74">
      <t>ロウキュウカ</t>
    </rPh>
    <rPh sb="75" eb="76">
      <t>トモナ</t>
    </rPh>
    <rPh sb="77" eb="79">
      <t>コウシン</t>
    </rPh>
    <rPh sb="79" eb="81">
      <t>ジギョウ</t>
    </rPh>
    <rPh sb="82" eb="85">
      <t>ケイカクテキ</t>
    </rPh>
    <rPh sb="86" eb="88">
      <t>ジッシ</t>
    </rPh>
    <rPh sb="103" eb="105">
      <t>コンゴ</t>
    </rPh>
    <rPh sb="106" eb="108">
      <t>ジンコウ</t>
    </rPh>
    <rPh sb="108" eb="110">
      <t>ゲンショウ</t>
    </rPh>
    <rPh sb="111" eb="112">
      <t>トモナ</t>
    </rPh>
    <rPh sb="113" eb="115">
      <t>ゲスイ</t>
    </rPh>
    <rPh sb="115" eb="116">
      <t>ドウ</t>
    </rPh>
    <rPh sb="116" eb="117">
      <t>リョウ</t>
    </rPh>
    <rPh sb="118" eb="120">
      <t>シュウニュウ</t>
    </rPh>
    <rPh sb="121" eb="123">
      <t>ゲンショウ</t>
    </rPh>
    <rPh sb="124" eb="126">
      <t>ソウテイ</t>
    </rPh>
    <rPh sb="134" eb="136">
      <t>ケイヒ</t>
    </rPh>
    <rPh sb="137" eb="139">
      <t>セツゲン</t>
    </rPh>
    <rPh sb="140" eb="141">
      <t>ツト</t>
    </rPh>
    <rPh sb="143" eb="145">
      <t>ヒツヨウ</t>
    </rPh>
    <phoneticPr fontId="4"/>
  </si>
  <si>
    <t>　平成28年7月1日料金の改定を行った経過もあり、比較的健全な経営ができていると判断できますが、施設の老朽化に伴うストックマネジメント実施計画により、今後とも安定した経営環境を維持していきたい。</t>
    <rPh sb="1" eb="3">
      <t>ヘイセイ</t>
    </rPh>
    <rPh sb="5" eb="6">
      <t>ネン</t>
    </rPh>
    <rPh sb="7" eb="8">
      <t>ガツ</t>
    </rPh>
    <rPh sb="9" eb="10">
      <t>ニチ</t>
    </rPh>
    <rPh sb="10" eb="12">
      <t>リョウキン</t>
    </rPh>
    <rPh sb="13" eb="15">
      <t>カイテイ</t>
    </rPh>
    <rPh sb="16" eb="17">
      <t>オコナ</t>
    </rPh>
    <rPh sb="19" eb="21">
      <t>ケイカ</t>
    </rPh>
    <rPh sb="25" eb="28">
      <t>ヒカクテキ</t>
    </rPh>
    <rPh sb="28" eb="30">
      <t>ケンゼン</t>
    </rPh>
    <rPh sb="31" eb="33">
      <t>ケイエイ</t>
    </rPh>
    <rPh sb="40" eb="42">
      <t>ハンダン</t>
    </rPh>
    <rPh sb="48" eb="50">
      <t>シセツ</t>
    </rPh>
    <rPh sb="51" eb="54">
      <t>ロウキュウカ</t>
    </rPh>
    <rPh sb="55" eb="56">
      <t>トモナ</t>
    </rPh>
    <rPh sb="67" eb="69">
      <t>ジッシ</t>
    </rPh>
    <rPh sb="69" eb="71">
      <t>ケイカク</t>
    </rPh>
    <rPh sb="75" eb="77">
      <t>コンゴ</t>
    </rPh>
    <rPh sb="79" eb="81">
      <t>アンテイ</t>
    </rPh>
    <rPh sb="83" eb="85">
      <t>ケイエイ</t>
    </rPh>
    <rPh sb="85" eb="87">
      <t>カンキョウ</t>
    </rPh>
    <rPh sb="88" eb="90">
      <t>イジ</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</si>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</sst>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0.31</c:v>
                </c:pt>
                <c:pt idx="4">
                  <c:v>0</c:v>
                </c:pt>
              </c:numCache>
            </c:numRef>
          </c:val>
        </c:ser>
        <c:dLbls>
          <c:showLegendKey val="0"/>
          <c:showVal val="0"/>
          <c:showCatName val="0"/>
          <c:showSerName val="0"/>
          <c:showPercent val="0"/>
          <c:showBubbleSize val="0"/>
        </c:dLbls>
        <c:gapWidth val="150"/>
        <c:axId val="38938496"/>
        <c:axId val="491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7.0000000000000007E-2</c:v>
                </c:pt>
                <c:pt idx="4">
                  <c:v>0.09</c:v>
                </c:pt>
              </c:numCache>
            </c:numRef>
          </c:val>
          <c:smooth val="0"/>
        </c:ser>
        <c:dLbls>
          <c:showLegendKey val="0"/>
          <c:showVal val="0"/>
          <c:showCatName val="0"/>
          <c:showSerName val="0"/>
          <c:showPercent val="0"/>
          <c:showBubbleSize val="0"/>
        </c:dLbls>
        <c:marker val="1"/>
        <c:smooth val="0"/>
        <c:axId val="38938496"/>
        <c:axId val="49152384"/>
      </c:lineChart>
      <c:dateAx>
        <c:axId val="38938496"/>
        <c:scaling>
          <c:orientation val="minMax"/>
        </c:scaling>
        <c:delete val="1"/>
        <c:axPos val="b"/>
        <c:numFmt formatCode="ge" sourceLinked="1"/>
        <c:majorTickMark val="none"/>
        <c:minorTickMark val="none"/>
        <c:tickLblPos val="none"/>
        <c:crossAx val="49152384"/>
        <c:crosses val="autoZero"/>
        <c:auto val="1"/>
        <c:lblOffset val="100"/>
        <c:baseTimeUnit val="years"/>
      </c:dateAx>
      <c:valAx>
        <c:axId val="491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c:v>
                </c:pt>
                <c:pt idx="1">
                  <c:v>46</c:v>
                </c:pt>
                <c:pt idx="2">
                  <c:v>41.55</c:v>
                </c:pt>
                <c:pt idx="3">
                  <c:v>40.909999999999997</c:v>
                </c:pt>
                <c:pt idx="4">
                  <c:v>39.18</c:v>
                </c:pt>
              </c:numCache>
            </c:numRef>
          </c:val>
        </c:ser>
        <c:dLbls>
          <c:showLegendKey val="0"/>
          <c:showVal val="0"/>
          <c:showCatName val="0"/>
          <c:showSerName val="0"/>
          <c:showPercent val="0"/>
          <c:showBubbleSize val="0"/>
        </c:dLbls>
        <c:gapWidth val="150"/>
        <c:axId val="39141376"/>
        <c:axId val="391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41.35</c:v>
                </c:pt>
                <c:pt idx="4">
                  <c:v>42.9</c:v>
                </c:pt>
              </c:numCache>
            </c:numRef>
          </c:val>
          <c:smooth val="0"/>
        </c:ser>
        <c:dLbls>
          <c:showLegendKey val="0"/>
          <c:showVal val="0"/>
          <c:showCatName val="0"/>
          <c:showSerName val="0"/>
          <c:showPercent val="0"/>
          <c:showBubbleSize val="0"/>
        </c:dLbls>
        <c:marker val="1"/>
        <c:smooth val="0"/>
        <c:axId val="39141376"/>
        <c:axId val="39143296"/>
      </c:lineChart>
      <c:dateAx>
        <c:axId val="39141376"/>
        <c:scaling>
          <c:orientation val="minMax"/>
        </c:scaling>
        <c:delete val="1"/>
        <c:axPos val="b"/>
        <c:numFmt formatCode="ge" sourceLinked="1"/>
        <c:majorTickMark val="none"/>
        <c:minorTickMark val="none"/>
        <c:tickLblPos val="none"/>
        <c:crossAx val="39143296"/>
        <c:crosses val="autoZero"/>
        <c:auto val="1"/>
        <c:lblOffset val="100"/>
        <c:baseTimeUnit val="years"/>
      </c:dateAx>
      <c:valAx>
        <c:axId val="391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79.44</c:v>
                </c:pt>
                <c:pt idx="1">
                  <c:v>81.540000000000006</c:v>
                </c:pt>
                <c:pt idx="2">
                  <c:v>82.86</c:v>
                </c:pt>
                <c:pt idx="3">
                  <c:v>82.6</c:v>
                </c:pt>
                <c:pt idx="4">
                  <c:v>81.77</c:v>
                </c:pt>
              </c:numCache>
            </c:numRef>
          </c:val>
        </c:ser>
        <c:dLbls>
          <c:showLegendKey val="0"/>
          <c:showVal val="0"/>
          <c:showCatName val="0"/>
          <c:showSerName val="0"/>
          <c:showPercent val="0"/>
          <c:showBubbleSize val="0"/>
        </c:dLbls>
        <c:gapWidth val="150"/>
        <c:axId val="39153024"/>
        <c:axId val="391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82.9</c:v>
                </c:pt>
                <c:pt idx="4">
                  <c:v>83.5</c:v>
                </c:pt>
              </c:numCache>
            </c:numRef>
          </c:val>
          <c:smooth val="0"/>
        </c:ser>
        <c:dLbls>
          <c:showLegendKey val="0"/>
          <c:showVal val="0"/>
          <c:showCatName val="0"/>
          <c:showSerName val="0"/>
          <c:showPercent val="0"/>
          <c:showBubbleSize val="0"/>
        </c:dLbls>
        <c:marker val="1"/>
        <c:smooth val="0"/>
        <c:axId val="39153024"/>
        <c:axId val="39159296"/>
      </c:lineChart>
      <c:dateAx>
        <c:axId val="39153024"/>
        <c:scaling>
          <c:orientation val="minMax"/>
        </c:scaling>
        <c:delete val="1"/>
        <c:axPos val="b"/>
        <c:numFmt formatCode="ge" sourceLinked="1"/>
        <c:majorTickMark val="none"/>
        <c:minorTickMark val="none"/>
        <c:tickLblPos val="none"/>
        <c:crossAx val="39159296"/>
        <c:crosses val="autoZero"/>
        <c:auto val="1"/>
        <c:lblOffset val="100"/>
        <c:baseTimeUnit val="years"/>
      </c:dateAx>
      <c:valAx>
        <c:axId val="391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113.11</c:v>
                </c:pt>
                <c:pt idx="1">
                  <c:v>110.88</c:v>
                </c:pt>
                <c:pt idx="2">
                  <c:v>103.33</c:v>
                </c:pt>
                <c:pt idx="3">
                  <c:v>100.13</c:v>
                </c:pt>
                <c:pt idx="4">
                  <c:v>102.44</c:v>
                </c:pt>
              </c:numCache>
            </c:numRef>
          </c:val>
        </c:ser>
        <c:dLbls>
          <c:showLegendKey val="0"/>
          <c:showVal val="0"/>
          <c:showCatName val="0"/>
          <c:showSerName val="0"/>
          <c:showPercent val="0"/>
          <c:showBubbleSize val="0"/>
        </c:dLbls>
        <c:gapWidth val="150"/>
        <c:axId val="49214976"/>
        <c:axId val="492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14976"/>
        <c:axId val="49216896"/>
      </c:lineChart>
      <c:dateAx>
        <c:axId val="49214976"/>
        <c:scaling>
          <c:orientation val="minMax"/>
        </c:scaling>
        <c:delete val="1"/>
        <c:axPos val="b"/>
        <c:numFmt formatCode="ge" sourceLinked="1"/>
        <c:majorTickMark val="none"/>
        <c:minorTickMark val="none"/>
        <c:tickLblPos val="none"/>
        <c:crossAx val="49216896"/>
        <c:crosses val="autoZero"/>
        <c:auto val="1"/>
        <c:lblOffset val="100"/>
        <c:baseTimeUnit val="years"/>
      </c:dateAx>
      <c:valAx>
        <c:axId val="492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63744"/>
        <c:axId val="492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3744"/>
        <c:axId val="49265664"/>
      </c:lineChart>
      <c:dateAx>
        <c:axId val="49263744"/>
        <c:scaling>
          <c:orientation val="minMax"/>
        </c:scaling>
        <c:delete val="1"/>
        <c:axPos val="b"/>
        <c:numFmt formatCode="ge" sourceLinked="1"/>
        <c:majorTickMark val="none"/>
        <c:minorTickMark val="none"/>
        <c:tickLblPos val="none"/>
        <c:crossAx val="49265664"/>
        <c:crosses val="autoZero"/>
        <c:auto val="1"/>
        <c:lblOffset val="100"/>
        <c:baseTimeUnit val="years"/>
      </c:dateAx>
      <c:valAx>
        <c:axId val="492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3248"/>
        <c:axId val="72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3248"/>
        <c:axId val="72137344"/>
      </c:lineChart>
      <c:dateAx>
        <c:axId val="72133248"/>
        <c:scaling>
          <c:orientation val="minMax"/>
        </c:scaling>
        <c:delete val="1"/>
        <c:axPos val="b"/>
        <c:numFmt formatCode="ge" sourceLinked="1"/>
        <c:majorTickMark val="none"/>
        <c:minorTickMark val="none"/>
        <c:tickLblPos val="none"/>
        <c:crossAx val="72137344"/>
        <c:crosses val="autoZero"/>
        <c:auto val="1"/>
        <c:lblOffset val="100"/>
        <c:baseTimeUnit val="years"/>
      </c:dateAx>
      <c:valAx>
        <c:axId val="72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632"/>
        <c:axId val="939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632"/>
        <c:axId val="93939968"/>
      </c:lineChart>
      <c:dateAx>
        <c:axId val="72165632"/>
        <c:scaling>
          <c:orientation val="minMax"/>
        </c:scaling>
        <c:delete val="1"/>
        <c:axPos val="b"/>
        <c:numFmt formatCode="ge" sourceLinked="1"/>
        <c:majorTickMark val="none"/>
        <c:minorTickMark val="none"/>
        <c:tickLblPos val="none"/>
        <c:crossAx val="93939968"/>
        <c:crosses val="autoZero"/>
        <c:auto val="1"/>
        <c:lblOffset val="100"/>
        <c:baseTimeUnit val="years"/>
      </c:dateAx>
      <c:valAx>
        <c:axId val="939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6096"/>
        <c:axId val="11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6096"/>
        <c:axId val="113845376"/>
      </c:lineChart>
      <c:dateAx>
        <c:axId val="113636096"/>
        <c:scaling>
          <c:orientation val="minMax"/>
        </c:scaling>
        <c:delete val="1"/>
        <c:axPos val="b"/>
        <c:numFmt formatCode="ge" sourceLinked="1"/>
        <c:majorTickMark val="none"/>
        <c:minorTickMark val="none"/>
        <c:tickLblPos val="none"/>
        <c:crossAx val="113845376"/>
        <c:crosses val="autoZero"/>
        <c:auto val="1"/>
        <c:lblOffset val="100"/>
        <c:baseTimeUnit val="years"/>
      </c:dateAx>
      <c:valAx>
        <c:axId val="11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425.08</c:v>
                </c:pt>
                <c:pt idx="1">
                  <c:v>231.07</c:v>
                </c:pt>
                <c:pt idx="2">
                  <c:v>296.49</c:v>
                </c:pt>
                <c:pt idx="3">
                  <c:v>49.2</c:v>
                </c:pt>
                <c:pt idx="4" formatCode="#,##0.00;&quot;△&quot;#,##0.00">
                  <c:v>0</c:v>
                </c:pt>
              </c:numCache>
            </c:numRef>
          </c:val>
        </c:ser>
        <c:dLbls>
          <c:showLegendKey val="0"/>
          <c:showVal val="0"/>
          <c:showCatName val="0"/>
          <c:showSerName val="0"/>
          <c:showPercent val="0"/>
          <c:showBubbleSize val="0"/>
        </c:dLbls>
        <c:gapWidth val="150"/>
        <c:axId val="140955008"/>
        <c:axId val="1437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1434.89</c:v>
                </c:pt>
                <c:pt idx="4">
                  <c:v>1298.9100000000001</c:v>
                </c:pt>
              </c:numCache>
            </c:numRef>
          </c:val>
          <c:smooth val="0"/>
        </c:ser>
        <c:dLbls>
          <c:showLegendKey val="0"/>
          <c:showVal val="0"/>
          <c:showCatName val="0"/>
          <c:showSerName val="0"/>
          <c:showPercent val="0"/>
          <c:showBubbleSize val="0"/>
        </c:dLbls>
        <c:marker val="1"/>
        <c:smooth val="0"/>
        <c:axId val="140955008"/>
        <c:axId val="143713792"/>
      </c:lineChart>
      <c:dateAx>
        <c:axId val="140955008"/>
        <c:scaling>
          <c:orientation val="minMax"/>
        </c:scaling>
        <c:delete val="1"/>
        <c:axPos val="b"/>
        <c:numFmt formatCode="ge" sourceLinked="1"/>
        <c:majorTickMark val="none"/>
        <c:minorTickMark val="none"/>
        <c:tickLblPos val="none"/>
        <c:crossAx val="143713792"/>
        <c:crosses val="autoZero"/>
        <c:auto val="1"/>
        <c:lblOffset val="100"/>
        <c:baseTimeUnit val="years"/>
      </c:dateAx>
      <c:valAx>
        <c:axId val="1437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151.63999999999999</c:v>
                </c:pt>
                <c:pt idx="1">
                  <c:v>125.85</c:v>
                </c:pt>
                <c:pt idx="2">
                  <c:v>96.91</c:v>
                </c:pt>
                <c:pt idx="3">
                  <c:v>97.78</c:v>
                </c:pt>
                <c:pt idx="4">
                  <c:v>106.16</c:v>
                </c:pt>
              </c:numCache>
            </c:numRef>
          </c:val>
        </c:ser>
        <c:dLbls>
          <c:showLegendKey val="0"/>
          <c:showVal val="0"/>
          <c:showCatName val="0"/>
          <c:showSerName val="0"/>
          <c:showPercent val="0"/>
          <c:showBubbleSize val="0"/>
        </c:dLbls>
        <c:gapWidth val="150"/>
        <c:axId val="145580416"/>
        <c:axId val="1455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66.22</c:v>
                </c:pt>
                <c:pt idx="4">
                  <c:v>69.87</c:v>
                </c:pt>
              </c:numCache>
            </c:numRef>
          </c:val>
          <c:smooth val="0"/>
        </c:ser>
        <c:dLbls>
          <c:showLegendKey val="0"/>
          <c:showVal val="0"/>
          <c:showCatName val="0"/>
          <c:showSerName val="0"/>
          <c:showPercent val="0"/>
          <c:showBubbleSize val="0"/>
        </c:dLbls>
        <c:marker val="1"/>
        <c:smooth val="0"/>
        <c:axId val="145580416"/>
        <c:axId val="145582336"/>
      </c:lineChart>
      <c:dateAx>
        <c:axId val="145580416"/>
        <c:scaling>
          <c:orientation val="minMax"/>
        </c:scaling>
        <c:delete val="1"/>
        <c:axPos val="b"/>
        <c:numFmt formatCode="ge" sourceLinked="1"/>
        <c:majorTickMark val="none"/>
        <c:minorTickMark val="none"/>
        <c:tickLblPos val="none"/>
        <c:crossAx val="145582336"/>
        <c:crosses val="autoZero"/>
        <c:auto val="1"/>
        <c:lblOffset val="100"/>
        <c:baseTimeUnit val="years"/>
      </c:dateAx>
      <c:valAx>
        <c:axId val="1455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145.26</c:v>
                </c:pt>
                <c:pt idx="1">
                  <c:v>157.5</c:v>
                </c:pt>
                <c:pt idx="2">
                  <c:v>205.09</c:v>
                </c:pt>
                <c:pt idx="3">
                  <c:v>204.83</c:v>
                </c:pt>
                <c:pt idx="4">
                  <c:v>207.24</c:v>
                </c:pt>
              </c:numCache>
            </c:numRef>
          </c:val>
        </c:ser>
        <c:dLbls>
          <c:showLegendKey val="0"/>
          <c:showVal val="0"/>
          <c:showCatName val="0"/>
          <c:showSerName val="0"/>
          <c:showPercent val="0"/>
          <c:showBubbleSize val="0"/>
        </c:dLbls>
        <c:gapWidth val="150"/>
        <c:axId val="38986112"/>
        <c:axId val="389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246.72</c:v>
                </c:pt>
                <c:pt idx="4">
                  <c:v>234.96</c:v>
                </c:pt>
              </c:numCache>
            </c:numRef>
          </c:val>
          <c:smooth val="0"/>
        </c:ser>
        <c:dLbls>
          <c:showLegendKey val="0"/>
          <c:showVal val="0"/>
          <c:showCatName val="0"/>
          <c:showSerName val="0"/>
          <c:showPercent val="0"/>
          <c:showBubbleSize val="0"/>
        </c:dLbls>
        <c:marker val="1"/>
        <c:smooth val="0"/>
        <c:axId val="38986112"/>
        <c:axId val="38988032"/>
      </c:lineChart>
      <c:dateAx>
        <c:axId val="38986112"/>
        <c:scaling>
          <c:orientation val="minMax"/>
        </c:scaling>
        <c:delete val="1"/>
        <c:axPos val="b"/>
        <c:numFmt formatCode="ge" sourceLinked="1"/>
        <c:majorTickMark val="none"/>
        <c:minorTickMark val="none"/>
        <c:tickLblPos val="none"/>
        <c:crossAx val="38988032"/>
        <c:crosses val="autoZero"/>
        <c:auto val="1"/>
        <c:lblOffset val="100"/>
        <c:baseTimeUnit val="years"/>
      </c:dateAx>
      <c:valAx>
        <c:axId val="3898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南会津町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125</v>
      </c>
      <c r="AE8" s="73"/>
      <c r="AF8" s="73"/>
      <c r="AG8" s="73"/>
      <c r="AH8" s="73"/>
      <c r="AI8" s="73"/>
      <c r="AJ8" s="73"/>
      <c r="AK8" s="4"/>
      <c r="AL8" s="67">
        <f>データ!S6</f>
        <v>16424</v>
      </c>
      <c r="AM8" s="67"/>
      <c r="AN8" s="67"/>
      <c r="AO8" s="67"/>
      <c r="AP8" s="67"/>
      <c r="AQ8" s="67"/>
      <c r="AR8" s="67"/>
      <c r="AS8" s="67"/>
      <c r="AT8" s="66">
        <f>データ!T6</f>
        <v>886.47</v>
      </c>
      <c r="AU8" s="66"/>
      <c r="AV8" s="66"/>
      <c r="AW8" s="66"/>
      <c r="AX8" s="66"/>
      <c r="AY8" s="66"/>
      <c r="AZ8" s="66"/>
      <c r="BA8" s="66"/>
      <c r="BB8" s="66">
        <f>データ!U6</f>
        <v>18.53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12.71</v>
      </c>
      <c r="Q10" s="66"/>
      <c r="R10" s="66"/>
      <c r="S10" s="66"/>
      <c r="T10" s="66"/>
      <c r="U10" s="66"/>
      <c r="V10" s="66"/>
      <c r="W10" s="66">
        <f>データ!Q6</f>
        <v>104.52</v>
      </c>
      <c r="X10" s="66"/>
      <c r="Y10" s="66"/>
      <c r="Z10" s="66"/>
      <c r="AA10" s="66"/>
      <c r="AB10" s="66"/>
      <c r="AC10" s="66"/>
      <c r="AD10" s="67">
        <f>データ!R6</f>
        <v>3670</v>
      </c>
      <c r="AE10" s="67"/>
      <c r="AF10" s="67"/>
      <c r="AG10" s="67"/>
      <c r="AH10" s="67"/>
      <c r="AI10" s="67"/>
      <c r="AJ10" s="67"/>
      <c r="AK10" s="2"/>
      <c r="AL10" s="67">
        <f>データ!V6</f>
        <v>2063</v>
      </c>
      <c r="AM10" s="67"/>
      <c r="AN10" s="67"/>
      <c r="AO10" s="67"/>
      <c r="AP10" s="67"/>
      <c r="AQ10" s="67"/>
      <c r="AR10" s="67"/>
      <c r="AS10" s="67"/>
      <c r="AT10" s="66">
        <f>データ!W6</f>
        <v>1.04</v>
      </c>
      <c r="AU10" s="66"/>
      <c r="AV10" s="66"/>
      <c r="AW10" s="66"/>
      <c r="AX10" s="66"/>
      <c r="AY10" s="66"/>
      <c r="AZ10" s="66"/>
      <c r="BA10" s="66"/>
      <c r="BB10" s="66">
        <f>データ!X6</f>
        <v>1983.65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73687</v>
      </c>
      <c r="D6" s="33">
        <f t="shared" si="3"/>
        <v>47</v>
      </c>
      <c r="E6" s="33">
        <f t="shared" si="3"/>
        <v>17</v>
      </c>
      <c r="F6" s="33">
        <f t="shared" si="3"/>
        <v>4</v>
      </c>
      <c r="G6" s="33">
        <f t="shared" si="3"/>
        <v>0</v>
      </c>
      <c r="H6" s="33" t="str">
        <f t="shared" si="3"/>
        <v>福島県　南会津町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12.71</v>
      </c>
      <c r="Q6" s="34">
        <f t="shared" si="3"/>
        <v>104.52</v>
      </c>
      <c r="R6" s="34">
        <f t="shared" si="3"/>
        <v>3670</v>
      </c>
      <c r="S6" s="34">
        <f t="shared" si="3"/>
        <v>16424</v>
      </c>
      <c r="T6" s="34">
        <f t="shared" si="3"/>
        <v>886.47</v>
      </c>
      <c r="U6" s="34">
        <f t="shared" si="3"/>
        <v>18.53</v>
      </c>
      <c r="V6" s="34">
        <f t="shared" si="3"/>
        <v>2063</v>
      </c>
      <c r="W6" s="34">
        <f t="shared" si="3"/>
        <v>1.04</v>
      </c>
      <c r="X6" s="34">
        <f t="shared" si="3"/>
        <v>1983.65</v>
      </c>
      <c r="Y6" s="35">
        <f>IF(Y7="",NA(),Y7)</f>
        <v>113.11</v>
      </c>
      <c r="Z6" s="35">
        <f t="shared" ref="Z6:AH6" si="4">IF(Z7="",NA(),Z7)</f>
        <v>110.88</v>
      </c>
      <c r="AA6" s="35">
        <f t="shared" si="4"/>
        <v>103.33</v>
      </c>
      <c r="AB6" s="35">
        <f t="shared" si="4"/>
        <v>100.13</v>
      </c>
      <c r="AC6" s="35">
        <f t="shared" si="4"/>
        <v>102.44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425.08</v>
      </c>
      <c r="BG6" s="35">
        <f t="shared" ref="BG6:BO6" si="7">IF(BG7="",NA(),BG7)</f>
        <v>231.07</v>
      </c>
      <c r="BH6" s="35">
        <f t="shared" si="7"/>
        <v>296.49</v>
      </c>
      <c r="BI6" s="35">
        <f t="shared" si="7"/>
        <v>49.2</v>
      </c>
      <c r="BJ6" s="34">
        <f t="shared" si="7"/>
        <v>0</v>
      </c>
      <c r="BK6" s="35">
        <f t="shared" si="7"/>
        <v>1716.82</v>
      </c>
      <c r="BL6" s="35">
        <f t="shared" si="7"/>
        <v>1554.05</v>
      </c>
      <c r="BM6" s="35">
        <f t="shared" si="7"/>
        <v>1671.86</v>
      </c>
      <c r="BN6" s="35">
        <f t="shared" si="7"/>
        <v>1434.89</v>
      </c>
      <c r="BO6" s="35">
        <f t="shared" si="7"/>
        <v>1298.9100000000001</v>
      </c>
      <c r="BP6" s="34" t="str">
        <f>IF(BP7="","",IF(BP7="-","【-】","【"&amp;SUBSTITUTE(TEXT(BP7,"#,##0.00"),"-","△")&amp;"】"))</f>
        <v>【1,348.09】</v>
      </c>
      <c r="BQ6" s="35">
        <f>IF(BQ7="",NA(),BQ7)</f>
        <v>151.63999999999999</v>
      </c>
      <c r="BR6" s="35">
        <f t="shared" ref="BR6:BZ6" si="8">IF(BR7="",NA(),BR7)</f>
        <v>125.85</v>
      </c>
      <c r="BS6" s="35">
        <f t="shared" si="8"/>
        <v>96.91</v>
      </c>
      <c r="BT6" s="35">
        <f t="shared" si="8"/>
        <v>97.78</v>
      </c>
      <c r="BU6" s="35">
        <f t="shared" si="8"/>
        <v>106.16</v>
      </c>
      <c r="BV6" s="35">
        <f t="shared" si="8"/>
        <v>51.73</v>
      </c>
      <c r="BW6" s="35">
        <f t="shared" si="8"/>
        <v>53.01</v>
      </c>
      <c r="BX6" s="35">
        <f t="shared" si="8"/>
        <v>50.54</v>
      </c>
      <c r="BY6" s="35">
        <f t="shared" si="8"/>
        <v>66.22</v>
      </c>
      <c r="BZ6" s="35">
        <f t="shared" si="8"/>
        <v>69.87</v>
      </c>
      <c r="CA6" s="34" t="str">
        <f>IF(CA7="","",IF(CA7="-","【-】","【"&amp;SUBSTITUTE(TEXT(CA7,"#,##0.00"),"-","△")&amp;"】"))</f>
        <v>【69.80】</v>
      </c>
      <c r="CB6" s="35">
        <f>IF(CB7="",NA(),CB7)</f>
        <v>145.26</v>
      </c>
      <c r="CC6" s="35">
        <f t="shared" ref="CC6:CK6" si="9">IF(CC7="",NA(),CC7)</f>
        <v>157.5</v>
      </c>
      <c r="CD6" s="35">
        <f t="shared" si="9"/>
        <v>205.09</v>
      </c>
      <c r="CE6" s="35">
        <f t="shared" si="9"/>
        <v>204.83</v>
      </c>
      <c r="CF6" s="35">
        <f t="shared" si="9"/>
        <v>207.24</v>
      </c>
      <c r="CG6" s="35">
        <f t="shared" si="9"/>
        <v>310.47000000000003</v>
      </c>
      <c r="CH6" s="35">
        <f t="shared" si="9"/>
        <v>299.39</v>
      </c>
      <c r="CI6" s="35">
        <f t="shared" si="9"/>
        <v>320.36</v>
      </c>
      <c r="CJ6" s="35">
        <f t="shared" si="9"/>
        <v>246.72</v>
      </c>
      <c r="CK6" s="35">
        <f t="shared" si="9"/>
        <v>234.96</v>
      </c>
      <c r="CL6" s="34" t="str">
        <f>IF(CL7="","",IF(CL7="-","【-】","【"&amp;SUBSTITUTE(TEXT(CL7,"#,##0.00"),"-","△")&amp;"】"))</f>
        <v>【232.54】</v>
      </c>
      <c r="CM6" s="35">
        <f>IF(CM7="",NA(),CM7)</f>
        <v>46</v>
      </c>
      <c r="CN6" s="35">
        <f t="shared" ref="CN6:CV6" si="10">IF(CN7="",NA(),CN7)</f>
        <v>46</v>
      </c>
      <c r="CO6" s="35">
        <f t="shared" si="10"/>
        <v>41.55</v>
      </c>
      <c r="CP6" s="35">
        <f t="shared" si="10"/>
        <v>40.909999999999997</v>
      </c>
      <c r="CQ6" s="35">
        <f t="shared" si="10"/>
        <v>39.18</v>
      </c>
      <c r="CR6" s="35">
        <f t="shared" si="10"/>
        <v>36.67</v>
      </c>
      <c r="CS6" s="35">
        <f t="shared" si="10"/>
        <v>36.200000000000003</v>
      </c>
      <c r="CT6" s="35">
        <f t="shared" si="10"/>
        <v>34.74</v>
      </c>
      <c r="CU6" s="35">
        <f t="shared" si="10"/>
        <v>41.35</v>
      </c>
      <c r="CV6" s="35">
        <f t="shared" si="10"/>
        <v>42.9</v>
      </c>
      <c r="CW6" s="34" t="str">
        <f>IF(CW7="","",IF(CW7="-","【-】","【"&amp;SUBSTITUTE(TEXT(CW7,"#,##0.00"),"-","△")&amp;"】"))</f>
        <v>【42.17】</v>
      </c>
      <c r="CX6" s="35">
        <f>IF(CX7="",NA(),CX7)</f>
        <v>79.44</v>
      </c>
      <c r="CY6" s="35">
        <f t="shared" ref="CY6:DG6" si="11">IF(CY7="",NA(),CY7)</f>
        <v>81.540000000000006</v>
      </c>
      <c r="CZ6" s="35">
        <f t="shared" si="11"/>
        <v>82.86</v>
      </c>
      <c r="DA6" s="35">
        <f t="shared" si="11"/>
        <v>82.6</v>
      </c>
      <c r="DB6" s="35">
        <f t="shared" si="11"/>
        <v>81.77</v>
      </c>
      <c r="DC6" s="35">
        <f t="shared" si="11"/>
        <v>71.239999999999995</v>
      </c>
      <c r="DD6" s="35">
        <f t="shared" si="11"/>
        <v>71.069999999999993</v>
      </c>
      <c r="DE6" s="35">
        <f t="shared" si="11"/>
        <v>70.14</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0.31</v>
      </c>
      <c r="EI6" s="34">
        <f t="shared" si="14"/>
        <v>0</v>
      </c>
      <c r="EJ6" s="35">
        <f t="shared" si="14"/>
        <v>0.05</v>
      </c>
      <c r="EK6" s="35">
        <f t="shared" si="14"/>
        <v>7.0000000000000007E-2</v>
      </c>
      <c r="EL6" s="35">
        <f t="shared" si="14"/>
        <v>0.08</v>
      </c>
      <c r="EM6" s="35">
        <f t="shared" si="14"/>
        <v>7.0000000000000007E-2</v>
      </c>
      <c r="EN6" s="35">
        <f t="shared" si="14"/>
        <v>0.09</v>
      </c>
      <c r="EO6" s="34" t="str">
        <f>IF(EO7="","",IF(EO7="-","【-】","【"&amp;SUBSTITUTE(TEXT(EO7,"#,##0.00"),"-","△")&amp;"】"))</f>
        <v>【0.09】</v>
      </c>
    </row>
    <row r="7" spans="1:145" s="36" customFormat="1" x14ac:dyDescent="0.15">
      <c r="A7" s="28"/>
      <c r="B7" s="37">
        <v>2016</v>
      </c>
      <c r="C7" s="37">
        <v>73687</v>
      </c>
      <c r="D7" s="37">
        <v>47</v>
      </c>
      <c r="E7" s="37">
        <v>17</v>
      </c>
      <c r="F7" s="37">
        <v>4</v>
      </c>
      <c r="G7" s="37">
        <v>0</v>
      </c>
      <c r="H7" s="37" t="s">
        <v>110</v>
      </c>
      <c r="I7" s="37" t="s">
        <v>111</v>
      </c>
      <c r="J7" s="37" t="s">
        <v>112</v>
      </c>
      <c r="K7" s="37" t="s">
        <v>113</v>
      </c>
      <c r="L7" s="37" t="s">
        <v>114</v>
      </c>
      <c r="M7" s="37"/>
      <c r="N7" s="38" t="s">
        <v>115</v>
      </c>
      <c r="O7" s="38" t="s">
        <v>116</v>
      </c>
      <c r="P7" s="38">
        <v>12.71</v>
      </c>
      <c r="Q7" s="38">
        <v>104.52</v>
      </c>
      <c r="R7" s="38">
        <v>3670</v>
      </c>
      <c r="S7" s="38">
        <v>16424</v>
      </c>
      <c r="T7" s="38">
        <v>886.47</v>
      </c>
      <c r="U7" s="38">
        <v>18.53</v>
      </c>
      <c r="V7" s="38">
        <v>2063</v>
      </c>
      <c r="W7" s="38">
        <v>1.04</v>
      </c>
      <c r="X7" s="38">
        <v>1983.65</v>
      </c>
      <c r="Y7" s="38">
        <v>113.11</v>
      </c>
      <c r="Z7" s="38">
        <v>110.88</v>
      </c>
      <c r="AA7" s="38">
        <v>103.33</v>
      </c>
      <c r="AB7" s="38">
        <v>100.13</v>
      </c>
      <c r="AC7" s="38">
        <v>102.44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425.08</v>
      </c>
      <c r="BG7" s="38">
        <v>231.07</v>
      </c>
      <c r="BH7" s="38">
        <v>296.49</v>
      </c>
      <c r="BI7" s="38">
        <v>49.2</v>
      </c>
      <c r="BJ7" s="38">
        <v>0</v>
      </c>
      <c r="BK7" s="38">
        <v>1716.82</v>
      </c>
      <c r="BL7" s="38">
        <v>1554.05</v>
      </c>
      <c r="BM7" s="38">
        <v>1671.86</v>
      </c>
      <c r="BN7" s="38">
        <v>1434.89</v>
      </c>
      <c r="BO7" s="38">
        <v>1298.9100000000001</v>
      </c>
      <c r="BP7" s="38">
        <v>1348.09</v>
      </c>
      <c r="BQ7" s="38">
        <v>151.63999999999999</v>
      </c>
      <c r="BR7" s="38">
        <v>125.85</v>
      </c>
      <c r="BS7" s="38">
        <v>96.91</v>
      </c>
      <c r="BT7" s="38">
        <v>97.78</v>
      </c>
      <c r="BU7" s="38">
        <v>106.16</v>
      </c>
      <c r="BV7" s="38">
        <v>51.73</v>
      </c>
      <c r="BW7" s="38">
        <v>53.01</v>
      </c>
      <c r="BX7" s="38">
        <v>50.54</v>
      </c>
      <c r="BY7" s="38">
        <v>66.22</v>
      </c>
      <c r="BZ7" s="38">
        <v>69.87</v>
      </c>
      <c r="CA7" s="38">
        <v>69.8</v>
      </c>
      <c r="CB7" s="38">
        <v>145.26</v>
      </c>
      <c r="CC7" s="38">
        <v>157.5</v>
      </c>
      <c r="CD7" s="38">
        <v>205.09</v>
      </c>
      <c r="CE7" s="38">
        <v>204.83</v>
      </c>
      <c r="CF7" s="38">
        <v>207.24</v>
      </c>
      <c r="CG7" s="38">
        <v>310.47000000000003</v>
      </c>
      <c r="CH7" s="38">
        <v>299.39</v>
      </c>
      <c r="CI7" s="38">
        <v>320.36</v>
      </c>
      <c r="CJ7" s="38">
        <v>246.72</v>
      </c>
      <c r="CK7" s="38">
        <v>234.96</v>
      </c>
      <c r="CL7" s="38">
        <v>232.54</v>
      </c>
      <c r="CM7" s="38">
        <v>46</v>
      </c>
      <c r="CN7" s="38">
        <v>46</v>
      </c>
      <c r="CO7" s="38">
        <v>41.55</v>
      </c>
      <c r="CP7" s="38">
        <v>40.909999999999997</v>
      </c>
      <c r="CQ7" s="38">
        <v>39.18</v>
      </c>
      <c r="CR7" s="38">
        <v>36.67</v>
      </c>
      <c r="CS7" s="38">
        <v>36.200000000000003</v>
      </c>
      <c r="CT7" s="38">
        <v>34.74</v>
      </c>
      <c r="CU7" s="38">
        <v>41.35</v>
      </c>
      <c r="CV7" s="38">
        <v>42.9</v>
      </c>
      <c r="CW7" s="38">
        <v>42.17</v>
      </c>
      <c r="CX7" s="38">
        <v>79.44</v>
      </c>
      <c r="CY7" s="38">
        <v>81.540000000000006</v>
      </c>
      <c r="CZ7" s="38">
        <v>82.86</v>
      </c>
      <c r="DA7" s="38">
        <v>82.6</v>
      </c>
      <c r="DB7" s="38">
        <v>81.77</v>
      </c>
      <c r="DC7" s="38">
        <v>71.239999999999995</v>
      </c>
      <c r="DD7" s="38">
        <v>71.069999999999993</v>
      </c>
      <c r="DE7" s="38">
        <v>70.14</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0.31</v>
      </c>
      <c r="EI7" s="38">
        <v>0</v>
      </c>
      <c r="EJ7" s="38">
        <v>0.05</v>
      </c>
      <c r="EK7" s="38">
        <v>7.0000000000000007E-2</v>
      </c>
      <c r="EL7" s="38">
        <v>0.08</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2018-02-26T04:23:50Z</dcterms:modified>
</cp:coreProperties>
</file>