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7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<sst xmlns="http://schemas.openxmlformats.org/spreadsheetml/2006/main" count="245" uniqueCount="126">
  <si>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</si>
  <si>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</si>
  <si>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</si>
  <si>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</si>
  <si>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</si>
  <si>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</si>
  <si>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</si>
  <si>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</si>
  <si>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</si>
  <si>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</si>
  <si>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</si>
  <si>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</si>
  <si>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</si>
  <si>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</si>
  <si>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</si>
  <si>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</si>
  <si>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</si>
  <si>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</si>
  <si>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</si>
  <si>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</si>
  <si>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</si>
  <si>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</si>
  <si>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</si>
  <si>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</si>
  <si>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</si>
  <si>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</si>
  <si>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</si>
  <si>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</si>
  <si>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</si>
  <si>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</si>
  <si>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</si>
  <si>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</si>
  <si>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</si>
  <si>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</si>
  <si>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</si>
  <si>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</si>
  <si>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</si>
  <si>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</si>
  <si>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</si>
  <si>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</si>
  <si>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</si>
  <si>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</si>
  <si>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</si>
  <si>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</si>
  <si>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</si>
  <si>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</si>
  <si>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</si>
  <si>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</si>
  <si>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</si>
  <si>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</si>
  <si>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</si>
  <si>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</si>
  <si>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</si>
  <si>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</si>
  <si>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</si>
  <si>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</si>
  <si>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</si>
  <si>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</si>
  <si>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</si>
  <si>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</si>
  <si>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</si>
  <si>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</si>
  <si>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</si>
  <si>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</si>
  <si>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</si>
  <si>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</si>
  <si>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</si>
  <si>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</si>
  <si>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</si>
  <si>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</si>
  <si>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</si>
  <si>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</si>
  <si>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</si>
  <si>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</si>
  <si>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</si>
  <si>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</si>
  <si>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</si>
  <si>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</si>
  <si>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</si>
  <si>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</si>
  <si>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</si>
  <si>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</si>
  <si>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</si>
  <si>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</si>
  <si>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</si>
  <si>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</si>
  <si>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</si>
  <si>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</si>
  <si>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</si>
  <si>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</si>
  <si>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</si>
  <si>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</si>
  <si>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</si>
  <si>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</si>
  <si>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</si>
  <si>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</si>
  <si>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</si>
  <si>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</si>
  <si>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</si>
  <si>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</si>
  <si>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</si>
  <si>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</si>
  <si>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</si>
  <si>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</si>
  <si>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</si>
  <si>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</si>
  <si>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</si>
  <si>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</si>
  <si>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</si>
  <si>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</si>
  <si>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鏡石町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</si>
  <si>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</si>
  <si>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</si>
  <si>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</si>
  <si>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</si>
  <si>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</si>
  <si>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</si>
  <si>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</si>
  <si>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</si>
  <si>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</si>
  <si>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</si>
  <si>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</si>
  <si>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一般会計繰入金により企業債償還している状況にあるので、安定した経営ができるよう平成２８年に策定した経営戦略に基づき、財源試算と投資資産の均衡を図る。今後は使用料及び有収水量確保により安定した財源を確保し、高資本対策や資本の平準化を活用しながら経営の改善に向けて事務を進めている。</t>
    <rPh sb="0" eb="2">
      <t>イッパン</t>
    </rPh>
    <rPh sb="2" eb="4">
      <t>カイケイ</t>
    </rPh>
    <rPh sb="4" eb="6">
      <t>クリイレ</t>
    </rPh>
    <rPh sb="6" eb="7">
      <t>キン</t>
    </rPh>
    <rPh sb="10" eb="12">
      <t>キギョウ</t>
    </rPh>
    <rPh sb="12" eb="13">
      <t>サイ</t>
    </rPh>
    <rPh sb="13" eb="15">
      <t>ショウカン</t>
    </rPh>
    <rPh sb="19" eb="21">
      <t>ジョウキョウ</t>
    </rPh>
    <rPh sb="27" eb="29">
      <t>アンテイ</t>
    </rPh>
    <rPh sb="31" eb="33">
      <t>ケイエイ</t>
    </rPh>
    <rPh sb="39" eb="41">
      <t>ヘイセイ</t>
    </rPh>
    <rPh sb="43" eb="44">
      <t>ネン</t>
    </rPh>
    <rPh sb="45" eb="47">
      <t>サクテイ</t>
    </rPh>
    <rPh sb="49" eb="51">
      <t>ケイエイ</t>
    </rPh>
    <rPh sb="51" eb="53">
      <t>センリャク</t>
    </rPh>
    <rPh sb="54" eb="55">
      <t>モト</t>
    </rPh>
    <rPh sb="58" eb="60">
      <t>ザイゲン</t>
    </rPh>
    <rPh sb="60" eb="62">
      <t>シサン</t>
    </rPh>
    <rPh sb="63" eb="65">
      <t>トウシ</t>
    </rPh>
    <rPh sb="65" eb="67">
      <t>シサン</t>
    </rPh>
    <rPh sb="68" eb="70">
      <t>キンコウ</t>
    </rPh>
    <rPh sb="71" eb="72">
      <t>ハカ</t>
    </rPh>
    <rPh sb="74" eb="76">
      <t>コンゴ</t>
    </rPh>
    <rPh sb="77" eb="80">
      <t>シヨウリョウ</t>
    </rPh>
    <rPh sb="80" eb="81">
      <t>オヨ</t>
    </rPh>
    <rPh sb="82" eb="84">
      <t>ユウシュウ</t>
    </rPh>
    <rPh sb="84" eb="86">
      <t>スイリョウ</t>
    </rPh>
    <rPh sb="86" eb="88">
      <t>カクホ</t>
    </rPh>
    <rPh sb="91" eb="93">
      <t>アンテイ</t>
    </rPh>
    <rPh sb="95" eb="97">
      <t>ザイゲン</t>
    </rPh>
    <rPh sb="98" eb="100">
      <t>カクホ</t>
    </rPh>
    <rPh sb="102" eb="105">
      <t>コウシホン</t>
    </rPh>
    <rPh sb="105" eb="107">
      <t>タイサク</t>
    </rPh>
    <rPh sb="108" eb="110">
      <t>シホン</t>
    </rPh>
    <rPh sb="111" eb="114">
      <t>ヘイジュンカ</t>
    </rPh>
    <rPh sb="115" eb="117">
      <t>カツヨウ</t>
    </rPh>
    <rPh sb="121" eb="123">
      <t>ケイエイ</t>
    </rPh>
    <rPh sb="124" eb="126">
      <t>カイゼン</t>
    </rPh>
    <rPh sb="127" eb="128">
      <t>ム</t>
    </rPh>
    <rPh sb="130" eb="132">
      <t>ジム</t>
    </rPh>
    <rPh sb="133" eb="134">
      <t>スス</t>
    </rPh>
    <phoneticPr fontId="4"/>
  </si>
  <si>
    <t>●経費回収率は経常収益である下水道使用料回収が増加傾向にあることにより昨年より微増したが、類似団体と比較すると低い。　　　　　　　　　　　　　●汚水処理原価は有収水量の増加により類似団体より低くなっている。水洗化率は年々増加しているため今後も有収水量増加が見込まれるが、今後は不明水対策も必要な状況にある。　　　　　　　　　　　●当町は流域下水道に接続しており、処理場は有していないため施設利用率は数値なし。　　　　　　　　　　　　　　　●企業債残高対事業規模比率は、駅東区画整理事業にあわせ前倒し起債したため類似団体より高くなっている。企業債償還において使用料収入で賄えない不足分は一般会計繰入金を充当している。</t>
    <rPh sb="1" eb="3">
      <t>ケイヒ</t>
    </rPh>
    <rPh sb="3" eb="5">
      <t>カイシュウ</t>
    </rPh>
    <rPh sb="7" eb="9">
      <t>ケイジョウ</t>
    </rPh>
    <rPh sb="9" eb="11">
      <t>シュウエキ</t>
    </rPh>
    <rPh sb="14" eb="17">
      <t>ゲスイドウ</t>
    </rPh>
    <rPh sb="17" eb="20">
      <t>シヨウリョウ</t>
    </rPh>
    <rPh sb="20" eb="22">
      <t>カイシュウ</t>
    </rPh>
    <rPh sb="23" eb="25">
      <t>ゾウカ</t>
    </rPh>
    <rPh sb="25" eb="27">
      <t>ケイコウ</t>
    </rPh>
    <rPh sb="35" eb="37">
      <t>サクネン</t>
    </rPh>
    <rPh sb="39" eb="41">
      <t>ビゾウ</t>
    </rPh>
    <rPh sb="45" eb="47">
      <t>ルイジ</t>
    </rPh>
    <rPh sb="47" eb="49">
      <t>ダンタイ</t>
    </rPh>
    <rPh sb="50" eb="52">
      <t>ヒカク</t>
    </rPh>
    <rPh sb="55" eb="56">
      <t>ヒク</t>
    </rPh>
    <rPh sb="79" eb="81">
      <t>ユウシュウ</t>
    </rPh>
    <rPh sb="81" eb="83">
      <t>スイリョウ</t>
    </rPh>
    <rPh sb="84" eb="86">
      <t>ゾウカ</t>
    </rPh>
    <rPh sb="89" eb="91">
      <t>ルイジ</t>
    </rPh>
    <rPh sb="91" eb="93">
      <t>ダンタイ</t>
    </rPh>
    <rPh sb="95" eb="96">
      <t>ヒク</t>
    </rPh>
    <rPh sb="103" eb="106">
      <t>スイセンカ</t>
    </rPh>
    <rPh sb="106" eb="107">
      <t>リツ</t>
    </rPh>
    <rPh sb="108" eb="110">
      <t>ネンネン</t>
    </rPh>
    <rPh sb="110" eb="112">
      <t>ゾウカ</t>
    </rPh>
    <rPh sb="118" eb="120">
      <t>コンゴ</t>
    </rPh>
    <rPh sb="121" eb="123">
      <t>ユウシュウ</t>
    </rPh>
    <rPh sb="123" eb="125">
      <t>スイリョウ</t>
    </rPh>
    <rPh sb="125" eb="127">
      <t>ゾウカ</t>
    </rPh>
    <rPh sb="128" eb="130">
      <t>ミコ</t>
    </rPh>
    <rPh sb="135" eb="137">
      <t>コンゴ</t>
    </rPh>
    <rPh sb="138" eb="140">
      <t>フメイ</t>
    </rPh>
    <rPh sb="140" eb="141">
      <t>スイ</t>
    </rPh>
    <rPh sb="141" eb="143">
      <t>タイサク</t>
    </rPh>
    <rPh sb="144" eb="146">
      <t>ヒツヨウ</t>
    </rPh>
    <rPh sb="147" eb="149">
      <t>ジョウキョウ</t>
    </rPh>
    <rPh sb="165" eb="167">
      <t>トウチョウ</t>
    </rPh>
    <rPh sb="168" eb="170">
      <t>リュウイキ</t>
    </rPh>
    <rPh sb="170" eb="173">
      <t>ゲスイドウ</t>
    </rPh>
    <rPh sb="174" eb="176">
      <t>セツゾク</t>
    </rPh>
    <rPh sb="181" eb="184">
      <t>ショリジョウ</t>
    </rPh>
    <rPh sb="185" eb="186">
      <t>ユウ</t>
    </rPh>
    <rPh sb="193" eb="195">
      <t>シセツ</t>
    </rPh>
    <rPh sb="195" eb="198">
      <t>リヨウリツ</t>
    </rPh>
    <rPh sb="199" eb="201">
      <t>スウチ</t>
    </rPh>
    <rPh sb="220" eb="222">
      <t>キギョウ</t>
    </rPh>
    <rPh sb="222" eb="223">
      <t>サイ</t>
    </rPh>
    <rPh sb="223" eb="225">
      <t>ザンダカ</t>
    </rPh>
    <rPh sb="225" eb="226">
      <t>タイ</t>
    </rPh>
    <rPh sb="226" eb="228">
      <t>ジギョウ</t>
    </rPh>
    <rPh sb="228" eb="230">
      <t>キボ</t>
    </rPh>
    <rPh sb="230" eb="232">
      <t>ヒリツ</t>
    </rPh>
    <rPh sb="234" eb="235">
      <t>エキ</t>
    </rPh>
    <rPh sb="235" eb="236">
      <t>ヒガシ</t>
    </rPh>
    <rPh sb="236" eb="238">
      <t>クカク</t>
    </rPh>
    <rPh sb="238" eb="240">
      <t>セイリ</t>
    </rPh>
    <rPh sb="240" eb="242">
      <t>ジギョウ</t>
    </rPh>
    <rPh sb="246" eb="248">
      <t>マエダオ</t>
    </rPh>
    <rPh sb="249" eb="251">
      <t>キサイ</t>
    </rPh>
    <rPh sb="255" eb="257">
      <t>ルイジ</t>
    </rPh>
    <rPh sb="257" eb="259">
      <t>ダンタイ</t>
    </rPh>
    <rPh sb="261" eb="262">
      <t>タカ</t>
    </rPh>
    <rPh sb="269" eb="271">
      <t>キギョウ</t>
    </rPh>
    <rPh sb="271" eb="272">
      <t>サイ</t>
    </rPh>
    <rPh sb="272" eb="274">
      <t>ショウカン</t>
    </rPh>
    <rPh sb="278" eb="281">
      <t>シヨウリョウ</t>
    </rPh>
    <rPh sb="281" eb="283">
      <t>シュウニュウ</t>
    </rPh>
    <rPh sb="284" eb="285">
      <t>マカナ</t>
    </rPh>
    <rPh sb="288" eb="291">
      <t>フソクブン</t>
    </rPh>
    <rPh sb="292" eb="294">
      <t>イッパン</t>
    </rPh>
    <rPh sb="294" eb="296">
      <t>カイケイ</t>
    </rPh>
    <rPh sb="296" eb="298">
      <t>クリイレ</t>
    </rPh>
    <rPh sb="298" eb="299">
      <t>キン</t>
    </rPh>
    <rPh sb="300" eb="302">
      <t>ジュウトウ</t>
    </rPh>
    <phoneticPr fontId="4"/>
  </si>
  <si>
    <t>耐用年数を経過している管渠はないが、平成２８年度よりＴＶカメラ調査を開始し現在工事を進めている。ストックマネジメント計画に基づき施設の延命を図る。</t>
    <rPh sb="0" eb="2">
      <t>タイヨウ</t>
    </rPh>
    <rPh sb="2" eb="4">
      <t>ネンスウ</t>
    </rPh>
    <rPh sb="5" eb="7">
      <t>ケイカ</t>
    </rPh>
    <rPh sb="11" eb="13">
      <t>カンキョ</t>
    </rPh>
    <rPh sb="18" eb="20">
      <t>ヘイセイ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</si>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</sst>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38016"/>
        <c:axId val="492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49238016"/>
        <c:axId val="49240320"/>
      </c:lineChart>
      <c:dateAx>
        <c:axId val="49238016"/>
        <c:scaling>
          <c:orientation val="minMax"/>
        </c:scaling>
        <c:delete val="1"/>
        <c:axPos val="b"/>
        <c:numFmt formatCode="ge" sourceLinked="1"/>
        <c:majorTickMark val="none"/>
        <c:minorTickMark val="none"/>
        <c:tickLblPos val="none"/>
        <c:crossAx val="49240320"/>
        <c:crosses val="autoZero"/>
        <c:auto val="1"/>
        <c:lblOffset val="100"/>
        <c:baseTimeUnit val="years"/>
      </c:dateAx>
      <c:valAx>
        <c:axId val="492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168640"/>
        <c:axId val="391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39168640"/>
        <c:axId val="39183104"/>
      </c:lineChart>
      <c:dateAx>
        <c:axId val="39168640"/>
        <c:scaling>
          <c:orientation val="minMax"/>
        </c:scaling>
        <c:delete val="1"/>
        <c:axPos val="b"/>
        <c:numFmt formatCode="ge" sourceLinked="1"/>
        <c:majorTickMark val="none"/>
        <c:minorTickMark val="none"/>
        <c:tickLblPos val="none"/>
        <c:crossAx val="39183104"/>
        <c:crosses val="autoZero"/>
        <c:auto val="1"/>
        <c:lblOffset val="100"/>
        <c:baseTimeUnit val="years"/>
      </c:dateAx>
      <c:valAx>
        <c:axId val="391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86.48</c:v>
                </c:pt>
                <c:pt idx="1">
                  <c:v>87.6</c:v>
                </c:pt>
                <c:pt idx="2">
                  <c:v>88.73</c:v>
                </c:pt>
                <c:pt idx="3">
                  <c:v>89.22</c:v>
                </c:pt>
                <c:pt idx="4">
                  <c:v>89.69</c:v>
                </c:pt>
              </c:numCache>
            </c:numRef>
          </c:val>
        </c:ser>
        <c:dLbls>
          <c:showLegendKey val="0"/>
          <c:showVal val="0"/>
          <c:showCatName val="0"/>
          <c:showSerName val="0"/>
          <c:showPercent val="0"/>
          <c:showBubbleSize val="0"/>
        </c:dLbls>
        <c:gapWidth val="150"/>
        <c:axId val="49170688"/>
        <c:axId val="4920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49170688"/>
        <c:axId val="49205632"/>
      </c:lineChart>
      <c:dateAx>
        <c:axId val="49170688"/>
        <c:scaling>
          <c:orientation val="minMax"/>
        </c:scaling>
        <c:delete val="1"/>
        <c:axPos val="b"/>
        <c:numFmt formatCode="ge" sourceLinked="1"/>
        <c:majorTickMark val="none"/>
        <c:minorTickMark val="none"/>
        <c:tickLblPos val="none"/>
        <c:crossAx val="49205632"/>
        <c:crosses val="autoZero"/>
        <c:auto val="1"/>
        <c:lblOffset val="100"/>
        <c:baseTimeUnit val="years"/>
      </c:dateAx>
      <c:valAx>
        <c:axId val="4920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63.62</c:v>
                </c:pt>
                <c:pt idx="1">
                  <c:v>48.8</c:v>
                </c:pt>
                <c:pt idx="2">
                  <c:v>60.71</c:v>
                </c:pt>
                <c:pt idx="3">
                  <c:v>55.63</c:v>
                </c:pt>
                <c:pt idx="4">
                  <c:v>55.9</c:v>
                </c:pt>
              </c:numCache>
            </c:numRef>
          </c:val>
        </c:ser>
        <c:dLbls>
          <c:showLegendKey val="0"/>
          <c:showVal val="0"/>
          <c:showCatName val="0"/>
          <c:showSerName val="0"/>
          <c:showPercent val="0"/>
          <c:showBubbleSize val="0"/>
        </c:dLbls>
        <c:gapWidth val="150"/>
        <c:axId val="72142848"/>
        <c:axId val="721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2848"/>
        <c:axId val="72145152"/>
      </c:lineChart>
      <c:dateAx>
        <c:axId val="72142848"/>
        <c:scaling>
          <c:orientation val="minMax"/>
        </c:scaling>
        <c:delete val="1"/>
        <c:axPos val="b"/>
        <c:numFmt formatCode="ge" sourceLinked="1"/>
        <c:majorTickMark val="none"/>
        <c:minorTickMark val="none"/>
        <c:tickLblPos val="none"/>
        <c:crossAx val="72145152"/>
        <c:crosses val="autoZero"/>
        <c:auto val="1"/>
        <c:lblOffset val="100"/>
        <c:baseTimeUnit val="years"/>
      </c:dateAx>
      <c:valAx>
        <c:axId val="721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6352"/>
        <c:axId val="1407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6352"/>
        <c:axId val="140796288"/>
      </c:lineChart>
      <c:dateAx>
        <c:axId val="93956352"/>
        <c:scaling>
          <c:orientation val="minMax"/>
        </c:scaling>
        <c:delete val="1"/>
        <c:axPos val="b"/>
        <c:numFmt formatCode="ge" sourceLinked="1"/>
        <c:majorTickMark val="none"/>
        <c:minorTickMark val="none"/>
        <c:tickLblPos val="none"/>
        <c:crossAx val="140796288"/>
        <c:crosses val="autoZero"/>
        <c:auto val="1"/>
        <c:lblOffset val="100"/>
        <c:baseTimeUnit val="years"/>
      </c:dateAx>
      <c:valAx>
        <c:axId val="14079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15712"/>
        <c:axId val="1443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15712"/>
        <c:axId val="144332672"/>
      </c:lineChart>
      <c:dateAx>
        <c:axId val="143715712"/>
        <c:scaling>
          <c:orientation val="minMax"/>
        </c:scaling>
        <c:delete val="1"/>
        <c:axPos val="b"/>
        <c:numFmt formatCode="ge" sourceLinked="1"/>
        <c:majorTickMark val="none"/>
        <c:minorTickMark val="none"/>
        <c:tickLblPos val="none"/>
        <c:crossAx val="144332672"/>
        <c:crosses val="autoZero"/>
        <c:auto val="1"/>
        <c:lblOffset val="100"/>
        <c:baseTimeUnit val="years"/>
      </c:dateAx>
      <c:valAx>
        <c:axId val="1443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595008"/>
        <c:axId val="1456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95008"/>
        <c:axId val="145651200"/>
      </c:lineChart>
      <c:dateAx>
        <c:axId val="145595008"/>
        <c:scaling>
          <c:orientation val="minMax"/>
        </c:scaling>
        <c:delete val="1"/>
        <c:axPos val="b"/>
        <c:numFmt formatCode="ge" sourceLinked="1"/>
        <c:majorTickMark val="none"/>
        <c:minorTickMark val="none"/>
        <c:tickLblPos val="none"/>
        <c:crossAx val="145651200"/>
        <c:crosses val="autoZero"/>
        <c:auto val="1"/>
        <c:lblOffset val="100"/>
        <c:baseTimeUnit val="years"/>
      </c:dateAx>
      <c:valAx>
        <c:axId val="1456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974208"/>
        <c:axId val="389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74208"/>
        <c:axId val="38976128"/>
      </c:lineChart>
      <c:dateAx>
        <c:axId val="38974208"/>
        <c:scaling>
          <c:orientation val="minMax"/>
        </c:scaling>
        <c:delete val="1"/>
        <c:axPos val="b"/>
        <c:numFmt formatCode="ge" sourceLinked="1"/>
        <c:majorTickMark val="none"/>
        <c:minorTickMark val="none"/>
        <c:tickLblPos val="none"/>
        <c:crossAx val="38976128"/>
        <c:crosses val="autoZero"/>
        <c:auto val="1"/>
        <c:lblOffset val="100"/>
        <c:baseTimeUnit val="years"/>
      </c:dateAx>
      <c:valAx>
        <c:axId val="389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1920.31</c:v>
                </c:pt>
                <c:pt idx="1">
                  <c:v>1892.23</c:v>
                </c:pt>
                <c:pt idx="2">
                  <c:v>1822.99</c:v>
                </c:pt>
                <c:pt idx="3">
                  <c:v>2394.4899999999998</c:v>
                </c:pt>
                <c:pt idx="4">
                  <c:v>1664.75</c:v>
                </c:pt>
              </c:numCache>
            </c:numRef>
          </c:val>
        </c:ser>
        <c:dLbls>
          <c:showLegendKey val="0"/>
          <c:showVal val="0"/>
          <c:showCatName val="0"/>
          <c:showSerName val="0"/>
          <c:showPercent val="0"/>
          <c:showBubbleSize val="0"/>
        </c:dLbls>
        <c:gapWidth val="150"/>
        <c:axId val="38990208"/>
        <c:axId val="389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38990208"/>
        <c:axId val="38992128"/>
      </c:lineChart>
      <c:dateAx>
        <c:axId val="38990208"/>
        <c:scaling>
          <c:orientation val="minMax"/>
        </c:scaling>
        <c:delete val="1"/>
        <c:axPos val="b"/>
        <c:numFmt formatCode="ge" sourceLinked="1"/>
        <c:majorTickMark val="none"/>
        <c:minorTickMark val="none"/>
        <c:tickLblPos val="none"/>
        <c:crossAx val="38992128"/>
        <c:crosses val="autoZero"/>
        <c:auto val="1"/>
        <c:lblOffset val="100"/>
        <c:baseTimeUnit val="years"/>
      </c:dateAx>
      <c:valAx>
        <c:axId val="389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9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51.86</c:v>
                </c:pt>
                <c:pt idx="1">
                  <c:v>46.41</c:v>
                </c:pt>
                <c:pt idx="2">
                  <c:v>48.52</c:v>
                </c:pt>
                <c:pt idx="3">
                  <c:v>47.91</c:v>
                </c:pt>
                <c:pt idx="4">
                  <c:v>49.46</c:v>
                </c:pt>
              </c:numCache>
            </c:numRef>
          </c:val>
        </c:ser>
        <c:dLbls>
          <c:showLegendKey val="0"/>
          <c:showVal val="0"/>
          <c:showCatName val="0"/>
          <c:showSerName val="0"/>
          <c:showPercent val="0"/>
          <c:showBubbleSize val="0"/>
        </c:dLbls>
        <c:gapWidth val="150"/>
        <c:axId val="39136640"/>
        <c:axId val="391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39136640"/>
        <c:axId val="39138816"/>
      </c:lineChart>
      <c:dateAx>
        <c:axId val="39136640"/>
        <c:scaling>
          <c:orientation val="minMax"/>
        </c:scaling>
        <c:delete val="1"/>
        <c:axPos val="b"/>
        <c:numFmt formatCode="ge" sourceLinked="1"/>
        <c:majorTickMark val="none"/>
        <c:minorTickMark val="none"/>
        <c:tickLblPos val="none"/>
        <c:crossAx val="39138816"/>
        <c:crosses val="autoZero"/>
        <c:auto val="1"/>
        <c:lblOffset val="100"/>
        <c:baseTimeUnit val="years"/>
      </c:dateAx>
      <c:valAx>
        <c:axId val="391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303.08999999999997</c:v>
                </c:pt>
                <c:pt idx="1">
                  <c:v>337.69</c:v>
                </c:pt>
                <c:pt idx="2">
                  <c:v>325.43</c:v>
                </c:pt>
                <c:pt idx="3">
                  <c:v>335.58</c:v>
                </c:pt>
                <c:pt idx="4">
                  <c:v>327.5</c:v>
                </c:pt>
              </c:numCache>
            </c:numRef>
          </c:val>
        </c:ser>
        <c:dLbls>
          <c:showLegendKey val="0"/>
          <c:showVal val="0"/>
          <c:showCatName val="0"/>
          <c:showSerName val="0"/>
          <c:showPercent val="0"/>
          <c:showBubbleSize val="0"/>
        </c:dLbls>
        <c:gapWidth val="150"/>
        <c:axId val="39152640"/>
        <c:axId val="391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39152640"/>
        <c:axId val="39154816"/>
      </c:lineChart>
      <c:dateAx>
        <c:axId val="39152640"/>
        <c:scaling>
          <c:orientation val="minMax"/>
        </c:scaling>
        <c:delete val="1"/>
        <c:axPos val="b"/>
        <c:numFmt formatCode="ge" sourceLinked="1"/>
        <c:majorTickMark val="none"/>
        <c:minorTickMark val="none"/>
        <c:tickLblPos val="none"/>
        <c:crossAx val="39154816"/>
        <c:crosses val="autoZero"/>
        <c:auto val="1"/>
        <c:lblOffset val="100"/>
        <c:baseTimeUnit val="years"/>
      </c:dateAx>
      <c:valAx>
        <c:axId val="391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鏡石町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125</v>
      </c>
      <c r="AE8" s="73"/>
      <c r="AF8" s="73"/>
      <c r="AG8" s="73"/>
      <c r="AH8" s="73"/>
      <c r="AI8" s="73"/>
      <c r="AJ8" s="73"/>
      <c r="AK8" s="4"/>
      <c r="AL8" s="67">
        <f>データ!S6</f>
        <v>12802</v>
      </c>
      <c r="AM8" s="67"/>
      <c r="AN8" s="67"/>
      <c r="AO8" s="67"/>
      <c r="AP8" s="67"/>
      <c r="AQ8" s="67"/>
      <c r="AR8" s="67"/>
      <c r="AS8" s="67"/>
      <c r="AT8" s="66">
        <f>データ!T6</f>
        <v>31.3</v>
      </c>
      <c r="AU8" s="66"/>
      <c r="AV8" s="66"/>
      <c r="AW8" s="66"/>
      <c r="AX8" s="66"/>
      <c r="AY8" s="66"/>
      <c r="AZ8" s="66"/>
      <c r="BA8" s="66"/>
      <c r="BB8" s="66">
        <f>データ!U6</f>
        <v>409.01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78.459999999999994</v>
      </c>
      <c r="Q10" s="66"/>
      <c r="R10" s="66"/>
      <c r="S10" s="66"/>
      <c r="T10" s="66"/>
      <c r="U10" s="66"/>
      <c r="V10" s="66"/>
      <c r="W10" s="66">
        <f>データ!Q6</f>
        <v>77.61</v>
      </c>
      <c r="X10" s="66"/>
      <c r="Y10" s="66"/>
      <c r="Z10" s="66"/>
      <c r="AA10" s="66"/>
      <c r="AB10" s="66"/>
      <c r="AC10" s="66"/>
      <c r="AD10" s="67">
        <f>データ!R6</f>
        <v>2873</v>
      </c>
      <c r="AE10" s="67"/>
      <c r="AF10" s="67"/>
      <c r="AG10" s="67"/>
      <c r="AH10" s="67"/>
      <c r="AI10" s="67"/>
      <c r="AJ10" s="67"/>
      <c r="AK10" s="2"/>
      <c r="AL10" s="67">
        <f>データ!V6</f>
        <v>10000</v>
      </c>
      <c r="AM10" s="67"/>
      <c r="AN10" s="67"/>
      <c r="AO10" s="67"/>
      <c r="AP10" s="67"/>
      <c r="AQ10" s="67"/>
      <c r="AR10" s="67"/>
      <c r="AS10" s="67"/>
      <c r="AT10" s="66">
        <f>データ!W6</f>
        <v>2.81</v>
      </c>
      <c r="AU10" s="66"/>
      <c r="AV10" s="66"/>
      <c r="AW10" s="66"/>
      <c r="AX10" s="66"/>
      <c r="AY10" s="66"/>
      <c r="AZ10" s="66"/>
      <c r="BA10" s="66"/>
      <c r="BB10" s="66">
        <f>データ!X6</f>
        <v>3558.72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73423</v>
      </c>
      <c r="D6" s="33">
        <f t="shared" si="3"/>
        <v>47</v>
      </c>
      <c r="E6" s="33">
        <f t="shared" si="3"/>
        <v>17</v>
      </c>
      <c r="F6" s="33">
        <f t="shared" si="3"/>
        <v>1</v>
      </c>
      <c r="G6" s="33">
        <f t="shared" si="3"/>
        <v>0</v>
      </c>
      <c r="H6" s="33" t="str">
        <f t="shared" si="3"/>
        <v>福島県　鏡石町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78.459999999999994</v>
      </c>
      <c r="Q6" s="34">
        <f t="shared" si="3"/>
        <v>77.61</v>
      </c>
      <c r="R6" s="34">
        <f t="shared" si="3"/>
        <v>2873</v>
      </c>
      <c r="S6" s="34">
        <f t="shared" si="3"/>
        <v>12802</v>
      </c>
      <c r="T6" s="34">
        <f t="shared" si="3"/>
        <v>31.3</v>
      </c>
      <c r="U6" s="34">
        <f t="shared" si="3"/>
        <v>409.01</v>
      </c>
      <c r="V6" s="34">
        <f t="shared" si="3"/>
        <v>10000</v>
      </c>
      <c r="W6" s="34">
        <f t="shared" si="3"/>
        <v>2.81</v>
      </c>
      <c r="X6" s="34">
        <f t="shared" si="3"/>
        <v>3558.72</v>
      </c>
      <c r="Y6" s="35">
        <f>IF(Y7="",NA(),Y7)</f>
        <v>63.62</v>
      </c>
      <c r="Z6" s="35">
        <f t="shared" ref="Z6:AH6" si="4">IF(Z7="",NA(),Z7)</f>
        <v>48.8</v>
      </c>
      <c r="AA6" s="35">
        <f t="shared" si="4"/>
        <v>60.71</v>
      </c>
      <c r="AB6" s="35">
        <f t="shared" si="4"/>
        <v>55.63</v>
      </c>
      <c r="AC6" s="35">
        <f t="shared" si="4"/>
        <v>55.9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1920.31</v>
      </c>
      <c r="BG6" s="35">
        <f t="shared" ref="BG6:BO6" si="7">IF(BG7="",NA(),BG7)</f>
        <v>1892.23</v>
      </c>
      <c r="BH6" s="35">
        <f t="shared" si="7"/>
        <v>1822.99</v>
      </c>
      <c r="BI6" s="35">
        <f t="shared" si="7"/>
        <v>2394.4899999999998</v>
      </c>
      <c r="BJ6" s="35">
        <f t="shared" si="7"/>
        <v>1664.75</v>
      </c>
      <c r="BK6" s="35">
        <f t="shared" si="7"/>
        <v>1273.52</v>
      </c>
      <c r="BL6" s="35">
        <f t="shared" si="7"/>
        <v>1209.95</v>
      </c>
      <c r="BM6" s="35">
        <f t="shared" si="7"/>
        <v>1136.5</v>
      </c>
      <c r="BN6" s="35">
        <f t="shared" si="7"/>
        <v>1118.56</v>
      </c>
      <c r="BO6" s="35">
        <f t="shared" si="7"/>
        <v>1111.31</v>
      </c>
      <c r="BP6" s="34" t="str">
        <f>IF(BP7="","",IF(BP7="-","【-】","【"&amp;SUBSTITUTE(TEXT(BP7,"#,##0.00"),"-","△")&amp;"】"))</f>
        <v>【728.30】</v>
      </c>
      <c r="BQ6" s="35">
        <f>IF(BQ7="",NA(),BQ7)</f>
        <v>51.86</v>
      </c>
      <c r="BR6" s="35">
        <f t="shared" ref="BR6:BZ6" si="8">IF(BR7="",NA(),BR7)</f>
        <v>46.41</v>
      </c>
      <c r="BS6" s="35">
        <f t="shared" si="8"/>
        <v>48.52</v>
      </c>
      <c r="BT6" s="35">
        <f t="shared" si="8"/>
        <v>47.91</v>
      </c>
      <c r="BU6" s="35">
        <f t="shared" si="8"/>
        <v>49.46</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303.08999999999997</v>
      </c>
      <c r="CC6" s="35">
        <f t="shared" ref="CC6:CK6" si="9">IF(CC7="",NA(),CC7)</f>
        <v>337.69</v>
      </c>
      <c r="CD6" s="35">
        <f t="shared" si="9"/>
        <v>325.43</v>
      </c>
      <c r="CE6" s="35">
        <f t="shared" si="9"/>
        <v>335.58</v>
      </c>
      <c r="CF6" s="35">
        <f t="shared" si="9"/>
        <v>327.5</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86.48</v>
      </c>
      <c r="CY6" s="35">
        <f t="shared" ref="CY6:DG6" si="11">IF(CY7="",NA(),CY7)</f>
        <v>87.6</v>
      </c>
      <c r="CZ6" s="35">
        <f t="shared" si="11"/>
        <v>88.73</v>
      </c>
      <c r="DA6" s="35">
        <f t="shared" si="11"/>
        <v>89.22</v>
      </c>
      <c r="DB6" s="35">
        <f t="shared" si="11"/>
        <v>89.69</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73423</v>
      </c>
      <c r="D7" s="37">
        <v>47</v>
      </c>
      <c r="E7" s="37">
        <v>17</v>
      </c>
      <c r="F7" s="37">
        <v>1</v>
      </c>
      <c r="G7" s="37">
        <v>0</v>
      </c>
      <c r="H7" s="37" t="s">
        <v>110</v>
      </c>
      <c r="I7" s="37" t="s">
        <v>111</v>
      </c>
      <c r="J7" s="37" t="s">
        <v>112</v>
      </c>
      <c r="K7" s="37" t="s">
        <v>113</v>
      </c>
      <c r="L7" s="37" t="s">
        <v>114</v>
      </c>
      <c r="M7" s="37"/>
      <c r="N7" s="38" t="s">
        <v>115</v>
      </c>
      <c r="O7" s="38" t="s">
        <v>116</v>
      </c>
      <c r="P7" s="38">
        <v>78.459999999999994</v>
      </c>
      <c r="Q7" s="38">
        <v>77.61</v>
      </c>
      <c r="R7" s="38">
        <v>2873</v>
      </c>
      <c r="S7" s="38">
        <v>12802</v>
      </c>
      <c r="T7" s="38">
        <v>31.3</v>
      </c>
      <c r="U7" s="38">
        <v>409.01</v>
      </c>
      <c r="V7" s="38">
        <v>10000</v>
      </c>
      <c r="W7" s="38">
        <v>2.81</v>
      </c>
      <c r="X7" s="38">
        <v>3558.72</v>
      </c>
      <c r="Y7" s="38">
        <v>63.62</v>
      </c>
      <c r="Z7" s="38">
        <v>48.8</v>
      </c>
      <c r="AA7" s="38">
        <v>60.71</v>
      </c>
      <c r="AB7" s="38">
        <v>55.63</v>
      </c>
      <c r="AC7" s="38">
        <v>55.9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1920.31</v>
      </c>
      <c r="BG7" s="38">
        <v>1892.23</v>
      </c>
      <c r="BH7" s="38">
        <v>1822.99</v>
      </c>
      <c r="BI7" s="38">
        <v>2394.4899999999998</v>
      </c>
      <c r="BJ7" s="38">
        <v>1664.75</v>
      </c>
      <c r="BK7" s="38">
        <v>1273.52</v>
      </c>
      <c r="BL7" s="38">
        <v>1209.95</v>
      </c>
      <c r="BM7" s="38">
        <v>1136.5</v>
      </c>
      <c r="BN7" s="38">
        <v>1118.56</v>
      </c>
      <c r="BO7" s="38">
        <v>1111.31</v>
      </c>
      <c r="BP7" s="38">
        <v>728.3</v>
      </c>
      <c r="BQ7" s="38">
        <v>51.86</v>
      </c>
      <c r="BR7" s="38">
        <v>46.41</v>
      </c>
      <c r="BS7" s="38">
        <v>48.52</v>
      </c>
      <c r="BT7" s="38">
        <v>47.91</v>
      </c>
      <c r="BU7" s="38">
        <v>49.46</v>
      </c>
      <c r="BV7" s="38">
        <v>67.849999999999994</v>
      </c>
      <c r="BW7" s="38">
        <v>69.48</v>
      </c>
      <c r="BX7" s="38">
        <v>71.650000000000006</v>
      </c>
      <c r="BY7" s="38">
        <v>72.33</v>
      </c>
      <c r="BZ7" s="38">
        <v>75.540000000000006</v>
      </c>
      <c r="CA7" s="38">
        <v>100.04</v>
      </c>
      <c r="CB7" s="38">
        <v>303.08999999999997</v>
      </c>
      <c r="CC7" s="38">
        <v>337.69</v>
      </c>
      <c r="CD7" s="38">
        <v>325.43</v>
      </c>
      <c r="CE7" s="38">
        <v>335.58</v>
      </c>
      <c r="CF7" s="38">
        <v>327.5</v>
      </c>
      <c r="CG7" s="38">
        <v>224.94</v>
      </c>
      <c r="CH7" s="38">
        <v>220.67</v>
      </c>
      <c r="CI7" s="38">
        <v>217.82</v>
      </c>
      <c r="CJ7" s="38">
        <v>215.28</v>
      </c>
      <c r="CK7" s="38">
        <v>207.96</v>
      </c>
      <c r="CL7" s="38">
        <v>137.82</v>
      </c>
      <c r="CM7" s="38" t="s">
        <v>115</v>
      </c>
      <c r="CN7" s="38" t="s">
        <v>115</v>
      </c>
      <c r="CO7" s="38" t="s">
        <v>115</v>
      </c>
      <c r="CP7" s="38" t="s">
        <v>115</v>
      </c>
      <c r="CQ7" s="38" t="s">
        <v>115</v>
      </c>
      <c r="CR7" s="38">
        <v>55.41</v>
      </c>
      <c r="CS7" s="38">
        <v>55.81</v>
      </c>
      <c r="CT7" s="38">
        <v>54.44</v>
      </c>
      <c r="CU7" s="38">
        <v>54.67</v>
      </c>
      <c r="CV7" s="38">
        <v>53.51</v>
      </c>
      <c r="CW7" s="38">
        <v>60.09</v>
      </c>
      <c r="CX7" s="38">
        <v>86.48</v>
      </c>
      <c r="CY7" s="38">
        <v>87.6</v>
      </c>
      <c r="CZ7" s="38">
        <v>88.73</v>
      </c>
      <c r="DA7" s="38">
        <v>89.22</v>
      </c>
      <c r="DB7" s="38">
        <v>89.69</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2018-02-16T06:37:47Z</cp:lastPrinted>
  <dcterms:created xsi:type="dcterms:W3CDTF">2017-12-25T02:03:30Z</dcterms:created>
  <dcterms:modified xsi:type="dcterms:W3CDTF">2018-02-26T04:13:13Z</dcterms:modified>
  <cp:category/>
</cp:coreProperties>
</file>