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610" windowHeight="1002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<sst xmlns="http://schemas.openxmlformats.org/spreadsheetml/2006/main" count="240" uniqueCount="126">
  <si>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</si>
  <si>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</si>
  <si>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</si>
  <si>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</si>
  <si>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</si>
  <si>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</si>
  <si>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</si>
  <si>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</si>
  <si>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</si>
  <si>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</si>
  <si>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</si>
  <si>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</si>
  <si>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</si>
  <si>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</si>
  <si>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</si>
  <si>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</si>
  <si>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</si>
  <si>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</si>
  <si>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</si>
  <si>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</si>
  <si>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</si>
  <si>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</si>
  <si>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</si>
  <si>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</si>
  <si>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</si>
  <si>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</si>
  <si>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</si>
  <si>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</si>
  <si>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</si>
  <si>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</si>
  <si>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</si>
  <si>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</si>
  <si>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</si>
  <si>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</si>
  <si>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</si>
  <si>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</si>
  <si>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</si>
  <si>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</si>
  <si>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</si>
  <si>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</si>
  <si>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</si>
  <si>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</si>
  <si>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</si>
  <si>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</si>
  <si>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</si>
  <si>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</si>
  <si>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</si>
  <si>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</si>
  <si>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</si>
  <si>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</si>
  <si>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</si>
  <si>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</si>
  <si>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</si>
  <si>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</si>
  <si>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</si>
  <si>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</si>
  <si>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</si>
  <si>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</si>
  <si>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</si>
  <si>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</si>
  <si>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</si>
  <si>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</si>
  <si>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</si>
  <si>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</si>
  <si>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</si>
  <si>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</si>
  <si>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</si>
  <si>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</si>
  <si>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</si>
  <si>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</si>
  <si>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</si>
  <si>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</si>
  <si>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</si>
  <si>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</si>
  <si>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</si>
  <si>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</si>
  <si>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</si>
  <si>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</si>
  <si>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</si>
  <si>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</si>
  <si>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</si>
  <si>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</si>
  <si>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</si>
  <si>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</si>
  <si>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</si>
  <si>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</si>
  <si>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</si>
  <si>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</si>
  <si>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</si>
  <si>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</si>
  <si>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</si>
  <si>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</si>
  <si>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</si>
  <si>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</si>
  <si>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</si>
  <si>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</si>
  <si>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</si>
  <si>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</si>
  <si>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</si>
  <si>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</si>
  <si>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</si>
  <si>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</si>
  <si>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</si>
  <si>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</si>
  <si>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</si>
  <si>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</si>
  <si>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</si>
  <si>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</si>
  <si>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</si>
  <si>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</si>
  <si>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大玉村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</si>
  <si>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</si>
  <si>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</si>
  <si>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</si>
  <si>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</si>
  <si>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</si>
  <si>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</si>
  <si>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</si>
  <si>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</si>
  <si>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</si>
  <si>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</si>
  <si>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</si>
  <si>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加入の促進を図り運営状況の改善及び料金体系の見直しを随時検討していく。</t>
    <phoneticPr fontId="4"/>
  </si>
  <si>
    <t>　施設については、建設当初から稼働しいる処理場内部の機械類の大規模な修繕が今後必要となり維持管理費が増える事が予想される。</t>
    <phoneticPr fontId="4"/>
  </si>
  <si>
    <t>　村内３箇所の浄化センターを運用しており村からの繰出し金で起債の利子全額と元金の一部を補填している。
　また使用料は住宅及び集合住宅の建設の増加に伴い例年増加している。料金体系については１世帯当たり月額３，５００円の基本料金に算定人数１人あたり５５０円を加算。</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</si>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</sst>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19072"/>
        <c:axId val="4922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7.0000000000000007E-2</c:v>
                </c:pt>
                <c:pt idx="3">
                  <c:v>0.01</c:v>
                </c:pt>
                <c:pt idx="4">
                  <c:v>2.0499999999999998</c:v>
                </c:pt>
              </c:numCache>
            </c:numRef>
          </c:val>
          <c:smooth val="0"/>
        </c:ser>
        <c:dLbls>
          <c:showLegendKey val="0"/>
          <c:showVal val="0"/>
          <c:showCatName val="0"/>
          <c:showSerName val="0"/>
          <c:showPercent val="0"/>
          <c:showBubbleSize val="0"/>
        </c:dLbls>
        <c:marker val="1"/>
        <c:smooth val="0"/>
        <c:axId val="49219072"/>
        <c:axId val="49220992"/>
      </c:lineChart>
      <c:dateAx>
        <c:axId val="49219072"/>
        <c:scaling>
          <c:orientation val="minMax"/>
        </c:scaling>
        <c:delete val="1"/>
        <c:axPos val="b"/>
        <c:numFmt formatCode="ge" sourceLinked="1"/>
        <c:majorTickMark val="none"/>
        <c:minorTickMark val="none"/>
        <c:tickLblPos val="none"/>
        <c:crossAx val="49220992"/>
        <c:crosses val="autoZero"/>
        <c:auto val="1"/>
        <c:lblOffset val="100"/>
        <c:baseTimeUnit val="years"/>
      </c:dateAx>
      <c:valAx>
        <c:axId val="4922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34.840000000000003</c:v>
                </c:pt>
                <c:pt idx="1">
                  <c:v>34.840000000000003</c:v>
                </c:pt>
                <c:pt idx="2">
                  <c:v>35.380000000000003</c:v>
                </c:pt>
                <c:pt idx="3">
                  <c:v>35.869999999999997</c:v>
                </c:pt>
                <c:pt idx="4">
                  <c:v>38.07</c:v>
                </c:pt>
              </c:numCache>
            </c:numRef>
          </c:val>
        </c:ser>
        <c:dLbls>
          <c:showLegendKey val="0"/>
          <c:showVal val="0"/>
          <c:showCatName val="0"/>
          <c:showSerName val="0"/>
          <c:showPercent val="0"/>
          <c:showBubbleSize val="0"/>
        </c:dLbls>
        <c:gapWidth val="150"/>
        <c:axId val="39139200"/>
        <c:axId val="3914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44.69</c:v>
                </c:pt>
                <c:pt idx="3">
                  <c:v>52.31</c:v>
                </c:pt>
                <c:pt idx="4">
                  <c:v>60.65</c:v>
                </c:pt>
              </c:numCache>
            </c:numRef>
          </c:val>
          <c:smooth val="0"/>
        </c:ser>
        <c:dLbls>
          <c:showLegendKey val="0"/>
          <c:showVal val="0"/>
          <c:showCatName val="0"/>
          <c:showSerName val="0"/>
          <c:showPercent val="0"/>
          <c:showBubbleSize val="0"/>
        </c:dLbls>
        <c:marker val="1"/>
        <c:smooth val="0"/>
        <c:axId val="39139200"/>
        <c:axId val="39145472"/>
      </c:lineChart>
      <c:dateAx>
        <c:axId val="39139200"/>
        <c:scaling>
          <c:orientation val="minMax"/>
        </c:scaling>
        <c:delete val="1"/>
        <c:axPos val="b"/>
        <c:numFmt formatCode="ge" sourceLinked="1"/>
        <c:majorTickMark val="none"/>
        <c:minorTickMark val="none"/>
        <c:tickLblPos val="none"/>
        <c:crossAx val="39145472"/>
        <c:crosses val="autoZero"/>
        <c:auto val="1"/>
        <c:lblOffset val="100"/>
        <c:baseTimeUnit val="years"/>
      </c:dateAx>
      <c:valAx>
        <c:axId val="3914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3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61.52</c:v>
                </c:pt>
                <c:pt idx="1">
                  <c:v>61.76</c:v>
                </c:pt>
                <c:pt idx="2">
                  <c:v>62.03</c:v>
                </c:pt>
                <c:pt idx="3">
                  <c:v>56.11</c:v>
                </c:pt>
                <c:pt idx="4">
                  <c:v>57.16</c:v>
                </c:pt>
              </c:numCache>
            </c:numRef>
          </c:val>
        </c:ser>
        <c:dLbls>
          <c:showLegendKey val="0"/>
          <c:showVal val="0"/>
          <c:showCatName val="0"/>
          <c:showSerName val="0"/>
          <c:showPercent val="0"/>
          <c:showBubbleSize val="0"/>
        </c:dLbls>
        <c:gapWidth val="150"/>
        <c:axId val="39159296"/>
        <c:axId val="3916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70.59</c:v>
                </c:pt>
                <c:pt idx="3">
                  <c:v>84.32</c:v>
                </c:pt>
                <c:pt idx="4">
                  <c:v>84.58</c:v>
                </c:pt>
              </c:numCache>
            </c:numRef>
          </c:val>
          <c:smooth val="0"/>
        </c:ser>
        <c:dLbls>
          <c:showLegendKey val="0"/>
          <c:showVal val="0"/>
          <c:showCatName val="0"/>
          <c:showSerName val="0"/>
          <c:showPercent val="0"/>
          <c:showBubbleSize val="0"/>
        </c:dLbls>
        <c:marker val="1"/>
        <c:smooth val="0"/>
        <c:axId val="39159296"/>
        <c:axId val="39161216"/>
      </c:lineChart>
      <c:dateAx>
        <c:axId val="39159296"/>
        <c:scaling>
          <c:orientation val="minMax"/>
        </c:scaling>
        <c:delete val="1"/>
        <c:axPos val="b"/>
        <c:numFmt formatCode="ge" sourceLinked="1"/>
        <c:majorTickMark val="none"/>
        <c:minorTickMark val="none"/>
        <c:tickLblPos val="none"/>
        <c:crossAx val="39161216"/>
        <c:crosses val="autoZero"/>
        <c:auto val="1"/>
        <c:lblOffset val="100"/>
        <c:baseTimeUnit val="years"/>
      </c:dateAx>
      <c:valAx>
        <c:axId val="3916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96.59</c:v>
                </c:pt>
                <c:pt idx="1">
                  <c:v>69.87</c:v>
                </c:pt>
                <c:pt idx="2">
                  <c:v>95.75</c:v>
                </c:pt>
                <c:pt idx="3">
                  <c:v>95.09</c:v>
                </c:pt>
                <c:pt idx="4">
                  <c:v>99.96</c:v>
                </c:pt>
              </c:numCache>
            </c:numRef>
          </c:val>
        </c:ser>
        <c:dLbls>
          <c:showLegendKey val="0"/>
          <c:showVal val="0"/>
          <c:showCatName val="0"/>
          <c:showSerName val="0"/>
          <c:showPercent val="0"/>
          <c:showBubbleSize val="0"/>
        </c:dLbls>
        <c:gapWidth val="150"/>
        <c:axId val="72140288"/>
        <c:axId val="7214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0288"/>
        <c:axId val="72142208"/>
      </c:lineChart>
      <c:dateAx>
        <c:axId val="72140288"/>
        <c:scaling>
          <c:orientation val="minMax"/>
        </c:scaling>
        <c:delete val="1"/>
        <c:axPos val="b"/>
        <c:numFmt formatCode="ge" sourceLinked="1"/>
        <c:majorTickMark val="none"/>
        <c:minorTickMark val="none"/>
        <c:tickLblPos val="none"/>
        <c:crossAx val="72142208"/>
        <c:crosses val="autoZero"/>
        <c:auto val="1"/>
        <c:lblOffset val="100"/>
        <c:baseTimeUnit val="years"/>
      </c:dateAx>
      <c:valAx>
        <c:axId val="7214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41120"/>
        <c:axId val="939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41120"/>
        <c:axId val="93955584"/>
      </c:lineChart>
      <c:dateAx>
        <c:axId val="93941120"/>
        <c:scaling>
          <c:orientation val="minMax"/>
        </c:scaling>
        <c:delete val="1"/>
        <c:axPos val="b"/>
        <c:numFmt formatCode="ge" sourceLinked="1"/>
        <c:majorTickMark val="none"/>
        <c:minorTickMark val="none"/>
        <c:tickLblPos val="none"/>
        <c:crossAx val="93955584"/>
        <c:crosses val="autoZero"/>
        <c:auto val="1"/>
        <c:lblOffset val="100"/>
        <c:baseTimeUnit val="years"/>
      </c:dateAx>
      <c:valAx>
        <c:axId val="939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797056"/>
        <c:axId val="14079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797056"/>
        <c:axId val="140799360"/>
      </c:lineChart>
      <c:dateAx>
        <c:axId val="140797056"/>
        <c:scaling>
          <c:orientation val="minMax"/>
        </c:scaling>
        <c:delete val="1"/>
        <c:axPos val="b"/>
        <c:numFmt formatCode="ge" sourceLinked="1"/>
        <c:majorTickMark val="none"/>
        <c:minorTickMark val="none"/>
        <c:tickLblPos val="none"/>
        <c:crossAx val="140799360"/>
        <c:crosses val="autoZero"/>
        <c:auto val="1"/>
        <c:lblOffset val="100"/>
        <c:baseTimeUnit val="years"/>
      </c:dateAx>
      <c:valAx>
        <c:axId val="14079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333824"/>
        <c:axId val="1455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333824"/>
        <c:axId val="145507840"/>
      </c:lineChart>
      <c:dateAx>
        <c:axId val="144333824"/>
        <c:scaling>
          <c:orientation val="minMax"/>
        </c:scaling>
        <c:delete val="1"/>
        <c:axPos val="b"/>
        <c:numFmt formatCode="ge" sourceLinked="1"/>
        <c:majorTickMark val="none"/>
        <c:minorTickMark val="none"/>
        <c:tickLblPos val="none"/>
        <c:crossAx val="145507840"/>
        <c:crosses val="autoZero"/>
        <c:auto val="1"/>
        <c:lblOffset val="100"/>
        <c:baseTimeUnit val="years"/>
      </c:dateAx>
      <c:valAx>
        <c:axId val="1455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652352"/>
        <c:axId val="15071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652352"/>
        <c:axId val="150713088"/>
      </c:lineChart>
      <c:dateAx>
        <c:axId val="145652352"/>
        <c:scaling>
          <c:orientation val="minMax"/>
        </c:scaling>
        <c:delete val="1"/>
        <c:axPos val="b"/>
        <c:numFmt formatCode="ge" sourceLinked="1"/>
        <c:majorTickMark val="none"/>
        <c:minorTickMark val="none"/>
        <c:tickLblPos val="none"/>
        <c:crossAx val="150713088"/>
        <c:crosses val="autoZero"/>
        <c:auto val="1"/>
        <c:lblOffset val="100"/>
        <c:baseTimeUnit val="years"/>
      </c:dateAx>
      <c:valAx>
        <c:axId val="15071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519.48</c:v>
                </c:pt>
                <c:pt idx="1">
                  <c:v>480.32</c:v>
                </c:pt>
                <c:pt idx="2">
                  <c:v>434.44</c:v>
                </c:pt>
                <c:pt idx="3">
                  <c:v>1478.24</c:v>
                </c:pt>
                <c:pt idx="4" formatCode="#,##0.00;&quot;△&quot;#,##0.00">
                  <c:v>0</c:v>
                </c:pt>
              </c:numCache>
            </c:numRef>
          </c:val>
        </c:ser>
        <c:dLbls>
          <c:showLegendKey val="0"/>
          <c:showVal val="0"/>
          <c:showCatName val="0"/>
          <c:showSerName val="0"/>
          <c:showPercent val="0"/>
          <c:showBubbleSize val="0"/>
        </c:dLbls>
        <c:gapWidth val="150"/>
        <c:axId val="38960512"/>
        <c:axId val="3896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1161.05</c:v>
                </c:pt>
                <c:pt idx="3">
                  <c:v>1081.8</c:v>
                </c:pt>
                <c:pt idx="4">
                  <c:v>974.93</c:v>
                </c:pt>
              </c:numCache>
            </c:numRef>
          </c:val>
          <c:smooth val="0"/>
        </c:ser>
        <c:dLbls>
          <c:showLegendKey val="0"/>
          <c:showVal val="0"/>
          <c:showCatName val="0"/>
          <c:showSerName val="0"/>
          <c:showPercent val="0"/>
          <c:showBubbleSize val="0"/>
        </c:dLbls>
        <c:marker val="1"/>
        <c:smooth val="0"/>
        <c:axId val="38960512"/>
        <c:axId val="38966784"/>
      </c:lineChart>
      <c:dateAx>
        <c:axId val="38960512"/>
        <c:scaling>
          <c:orientation val="minMax"/>
        </c:scaling>
        <c:delete val="1"/>
        <c:axPos val="b"/>
        <c:numFmt formatCode="ge" sourceLinked="1"/>
        <c:majorTickMark val="none"/>
        <c:minorTickMark val="none"/>
        <c:tickLblPos val="none"/>
        <c:crossAx val="38966784"/>
        <c:crosses val="autoZero"/>
        <c:auto val="1"/>
        <c:lblOffset val="100"/>
        <c:baseTimeUnit val="years"/>
      </c:dateAx>
      <c:valAx>
        <c:axId val="3896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117.28</c:v>
                </c:pt>
                <c:pt idx="1">
                  <c:v>121.24</c:v>
                </c:pt>
                <c:pt idx="2">
                  <c:v>113.79</c:v>
                </c:pt>
                <c:pt idx="3">
                  <c:v>145.44999999999999</c:v>
                </c:pt>
                <c:pt idx="4">
                  <c:v>109.3</c:v>
                </c:pt>
              </c:numCache>
            </c:numRef>
          </c:val>
        </c:ser>
        <c:dLbls>
          <c:showLegendKey val="0"/>
          <c:showVal val="0"/>
          <c:showCatName val="0"/>
          <c:showSerName val="0"/>
          <c:showPercent val="0"/>
          <c:showBubbleSize val="0"/>
        </c:dLbls>
        <c:gapWidth val="150"/>
        <c:axId val="38976128"/>
        <c:axId val="3897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41.08</c:v>
                </c:pt>
                <c:pt idx="3">
                  <c:v>52.19</c:v>
                </c:pt>
                <c:pt idx="4">
                  <c:v>55.32</c:v>
                </c:pt>
              </c:numCache>
            </c:numRef>
          </c:val>
          <c:smooth val="0"/>
        </c:ser>
        <c:dLbls>
          <c:showLegendKey val="0"/>
          <c:showVal val="0"/>
          <c:showCatName val="0"/>
          <c:showSerName val="0"/>
          <c:showPercent val="0"/>
          <c:showBubbleSize val="0"/>
        </c:dLbls>
        <c:marker val="1"/>
        <c:smooth val="0"/>
        <c:axId val="38976128"/>
        <c:axId val="38978304"/>
      </c:lineChart>
      <c:dateAx>
        <c:axId val="38976128"/>
        <c:scaling>
          <c:orientation val="minMax"/>
        </c:scaling>
        <c:delete val="1"/>
        <c:axPos val="b"/>
        <c:numFmt formatCode="ge" sourceLinked="1"/>
        <c:majorTickMark val="none"/>
        <c:minorTickMark val="none"/>
        <c:tickLblPos val="none"/>
        <c:crossAx val="38978304"/>
        <c:crosses val="autoZero"/>
        <c:auto val="1"/>
        <c:lblOffset val="100"/>
        <c:baseTimeUnit val="years"/>
      </c:dateAx>
      <c:valAx>
        <c:axId val="3897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7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174.8</c:v>
                </c:pt>
                <c:pt idx="1">
                  <c:v>170.06</c:v>
                </c:pt>
                <c:pt idx="2">
                  <c:v>187.54</c:v>
                </c:pt>
                <c:pt idx="3">
                  <c:v>140.91</c:v>
                </c:pt>
                <c:pt idx="4">
                  <c:v>205.13</c:v>
                </c:pt>
              </c:numCache>
            </c:numRef>
          </c:val>
        </c:ser>
        <c:dLbls>
          <c:showLegendKey val="0"/>
          <c:showVal val="0"/>
          <c:showCatName val="0"/>
          <c:showSerName val="0"/>
          <c:showPercent val="0"/>
          <c:showBubbleSize val="0"/>
        </c:dLbls>
        <c:gapWidth val="150"/>
        <c:axId val="38992128"/>
        <c:axId val="391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378.08</c:v>
                </c:pt>
                <c:pt idx="3">
                  <c:v>296.14</c:v>
                </c:pt>
                <c:pt idx="4">
                  <c:v>283.17</c:v>
                </c:pt>
              </c:numCache>
            </c:numRef>
          </c:val>
          <c:smooth val="0"/>
        </c:ser>
        <c:dLbls>
          <c:showLegendKey val="0"/>
          <c:showVal val="0"/>
          <c:showCatName val="0"/>
          <c:showSerName val="0"/>
          <c:showPercent val="0"/>
          <c:showBubbleSize val="0"/>
        </c:dLbls>
        <c:marker val="1"/>
        <c:smooth val="0"/>
        <c:axId val="38992128"/>
        <c:axId val="39125376"/>
      </c:lineChart>
      <c:dateAx>
        <c:axId val="38992128"/>
        <c:scaling>
          <c:orientation val="minMax"/>
        </c:scaling>
        <c:delete val="1"/>
        <c:axPos val="b"/>
        <c:numFmt formatCode="ge" sourceLinked="1"/>
        <c:majorTickMark val="none"/>
        <c:minorTickMark val="none"/>
        <c:tickLblPos val="none"/>
        <c:crossAx val="39125376"/>
        <c:crosses val="autoZero"/>
        <c:auto val="1"/>
        <c:lblOffset val="100"/>
        <c:baseTimeUnit val="years"/>
      </c:dateAx>
      <c:valAx>
        <c:axId val="391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9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大玉村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125</v>
      </c>
      <c r="AE8" s="49"/>
      <c r="AF8" s="49"/>
      <c r="AG8" s="49"/>
      <c r="AH8" s="49"/>
      <c r="AI8" s="49"/>
      <c r="AJ8" s="49"/>
      <c r="AK8" s="4"/>
      <c r="AL8" s="50">
        <f>データ!S6</f>
        <v>8572</v>
      </c>
      <c r="AM8" s="50"/>
      <c r="AN8" s="50"/>
      <c r="AO8" s="50"/>
      <c r="AP8" s="50"/>
      <c r="AQ8" s="50"/>
      <c r="AR8" s="50"/>
      <c r="AS8" s="50"/>
      <c r="AT8" s="45">
        <f>データ!T6</f>
        <v>79.44</v>
      </c>
      <c r="AU8" s="45"/>
      <c r="AV8" s="45"/>
      <c r="AW8" s="45"/>
      <c r="AX8" s="45"/>
      <c r="AY8" s="45"/>
      <c r="AZ8" s="45"/>
      <c r="BA8" s="45"/>
      <c r="BB8" s="45">
        <f>データ!U6</f>
        <v>107.91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39.159999999999997</v>
      </c>
      <c r="Q10" s="45"/>
      <c r="R10" s="45"/>
      <c r="S10" s="45"/>
      <c r="T10" s="45"/>
      <c r="U10" s="45"/>
      <c r="V10" s="45"/>
      <c r="W10" s="45">
        <f>データ!Q6</f>
        <v>100</v>
      </c>
      <c r="X10" s="45"/>
      <c r="Y10" s="45"/>
      <c r="Z10" s="45"/>
      <c r="AA10" s="45"/>
      <c r="AB10" s="45"/>
      <c r="AC10" s="45"/>
      <c r="AD10" s="50">
        <f>データ!R6</f>
        <v>5407</v>
      </c>
      <c r="AE10" s="50"/>
      <c r="AF10" s="50"/>
      <c r="AG10" s="50"/>
      <c r="AH10" s="50"/>
      <c r="AI10" s="50"/>
      <c r="AJ10" s="50"/>
      <c r="AK10" s="2"/>
      <c r="AL10" s="50">
        <f>データ!V6</f>
        <v>3361</v>
      </c>
      <c r="AM10" s="50"/>
      <c r="AN10" s="50"/>
      <c r="AO10" s="50"/>
      <c r="AP10" s="50"/>
      <c r="AQ10" s="50"/>
      <c r="AR10" s="50"/>
      <c r="AS10" s="50"/>
      <c r="AT10" s="45">
        <f>データ!W6</f>
        <v>1.59</v>
      </c>
      <c r="AU10" s="45"/>
      <c r="AV10" s="45"/>
      <c r="AW10" s="45"/>
      <c r="AX10" s="45"/>
      <c r="AY10" s="45"/>
      <c r="AZ10" s="45"/>
      <c r="BA10" s="45"/>
      <c r="BB10" s="45">
        <f>データ!X6</f>
        <v>2113.84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73229</v>
      </c>
      <c r="D6" s="33">
        <f t="shared" si="3"/>
        <v>47</v>
      </c>
      <c r="E6" s="33">
        <f t="shared" si="3"/>
        <v>17</v>
      </c>
      <c r="F6" s="33">
        <f t="shared" si="3"/>
        <v>5</v>
      </c>
      <c r="G6" s="33">
        <f t="shared" si="3"/>
        <v>0</v>
      </c>
      <c r="H6" s="33" t="str">
        <f t="shared" si="3"/>
        <v>福島県　大玉村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39.159999999999997</v>
      </c>
      <c r="Q6" s="34">
        <f t="shared" si="3"/>
        <v>100</v>
      </c>
      <c r="R6" s="34">
        <f t="shared" si="3"/>
        <v>5407</v>
      </c>
      <c r="S6" s="34">
        <f t="shared" si="3"/>
        <v>8572</v>
      </c>
      <c r="T6" s="34">
        <f t="shared" si="3"/>
        <v>79.44</v>
      </c>
      <c r="U6" s="34">
        <f t="shared" si="3"/>
        <v>107.91</v>
      </c>
      <c r="V6" s="34">
        <f t="shared" si="3"/>
        <v>3361</v>
      </c>
      <c r="W6" s="34">
        <f t="shared" si="3"/>
        <v>1.59</v>
      </c>
      <c r="X6" s="34">
        <f t="shared" si="3"/>
        <v>2113.84</v>
      </c>
      <c r="Y6" s="35">
        <f>IF(Y7="",NA(),Y7)</f>
        <v>96.59</v>
      </c>
      <c r="Z6" s="35">
        <f t="shared" ref="Z6:AH6" si="4">IF(Z7="",NA(),Z7)</f>
        <v>69.87</v>
      </c>
      <c r="AA6" s="35">
        <f t="shared" si="4"/>
        <v>95.75</v>
      </c>
      <c r="AB6" s="35">
        <f t="shared" si="4"/>
        <v>95.09</v>
      </c>
      <c r="AC6" s="35">
        <f t="shared" si="4"/>
        <v>99.96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519.48</v>
      </c>
      <c r="BG6" s="35">
        <f t="shared" ref="BG6:BO6" si="7">IF(BG7="",NA(),BG7)</f>
        <v>480.32</v>
      </c>
      <c r="BH6" s="35">
        <f t="shared" si="7"/>
        <v>434.44</v>
      </c>
      <c r="BI6" s="35">
        <f t="shared" si="7"/>
        <v>1478.24</v>
      </c>
      <c r="BJ6" s="34">
        <f t="shared" si="7"/>
        <v>0</v>
      </c>
      <c r="BK6" s="35">
        <f t="shared" si="7"/>
        <v>1197.82</v>
      </c>
      <c r="BL6" s="35">
        <f t="shared" si="7"/>
        <v>1126.77</v>
      </c>
      <c r="BM6" s="35">
        <f t="shared" si="7"/>
        <v>1161.05</v>
      </c>
      <c r="BN6" s="35">
        <f t="shared" si="7"/>
        <v>1081.8</v>
      </c>
      <c r="BO6" s="35">
        <f t="shared" si="7"/>
        <v>974.93</v>
      </c>
      <c r="BP6" s="34" t="str">
        <f>IF(BP7="","",IF(BP7="-","【-】","【"&amp;SUBSTITUTE(TEXT(BP7,"#,##0.00"),"-","△")&amp;"】"))</f>
        <v>【914.53】</v>
      </c>
      <c r="BQ6" s="35">
        <f>IF(BQ7="",NA(),BQ7)</f>
        <v>117.28</v>
      </c>
      <c r="BR6" s="35">
        <f t="shared" ref="BR6:BZ6" si="8">IF(BR7="",NA(),BR7)</f>
        <v>121.24</v>
      </c>
      <c r="BS6" s="35">
        <f t="shared" si="8"/>
        <v>113.79</v>
      </c>
      <c r="BT6" s="35">
        <f t="shared" si="8"/>
        <v>145.44999999999999</v>
      </c>
      <c r="BU6" s="35">
        <f t="shared" si="8"/>
        <v>109.3</v>
      </c>
      <c r="BV6" s="35">
        <f t="shared" si="8"/>
        <v>51.03</v>
      </c>
      <c r="BW6" s="35">
        <f t="shared" si="8"/>
        <v>50.9</v>
      </c>
      <c r="BX6" s="35">
        <f t="shared" si="8"/>
        <v>41.08</v>
      </c>
      <c r="BY6" s="35">
        <f t="shared" si="8"/>
        <v>52.19</v>
      </c>
      <c r="BZ6" s="35">
        <f t="shared" si="8"/>
        <v>55.32</v>
      </c>
      <c r="CA6" s="34" t="str">
        <f>IF(CA7="","",IF(CA7="-","【-】","【"&amp;SUBSTITUTE(TEXT(CA7,"#,##0.00"),"-","△")&amp;"】"))</f>
        <v>【55.73】</v>
      </c>
      <c r="CB6" s="35">
        <f>IF(CB7="",NA(),CB7)</f>
        <v>174.8</v>
      </c>
      <c r="CC6" s="35">
        <f t="shared" ref="CC6:CK6" si="9">IF(CC7="",NA(),CC7)</f>
        <v>170.06</v>
      </c>
      <c r="CD6" s="35">
        <f t="shared" si="9"/>
        <v>187.54</v>
      </c>
      <c r="CE6" s="35">
        <f t="shared" si="9"/>
        <v>140.91</v>
      </c>
      <c r="CF6" s="35">
        <f t="shared" si="9"/>
        <v>205.13</v>
      </c>
      <c r="CG6" s="35">
        <f t="shared" si="9"/>
        <v>289.60000000000002</v>
      </c>
      <c r="CH6" s="35">
        <f t="shared" si="9"/>
        <v>293.27</v>
      </c>
      <c r="CI6" s="35">
        <f t="shared" si="9"/>
        <v>378.08</v>
      </c>
      <c r="CJ6" s="35">
        <f t="shared" si="9"/>
        <v>296.14</v>
      </c>
      <c r="CK6" s="35">
        <f t="shared" si="9"/>
        <v>283.17</v>
      </c>
      <c r="CL6" s="34" t="str">
        <f>IF(CL7="","",IF(CL7="-","【-】","【"&amp;SUBSTITUTE(TEXT(CL7,"#,##0.00"),"-","△")&amp;"】"))</f>
        <v>【276.78】</v>
      </c>
      <c r="CM6" s="35">
        <f>IF(CM7="",NA(),CM7)</f>
        <v>34.840000000000003</v>
      </c>
      <c r="CN6" s="35">
        <f t="shared" ref="CN6:CV6" si="10">IF(CN7="",NA(),CN7)</f>
        <v>34.840000000000003</v>
      </c>
      <c r="CO6" s="35">
        <f t="shared" si="10"/>
        <v>35.380000000000003</v>
      </c>
      <c r="CP6" s="35">
        <f t="shared" si="10"/>
        <v>35.869999999999997</v>
      </c>
      <c r="CQ6" s="35">
        <f t="shared" si="10"/>
        <v>38.07</v>
      </c>
      <c r="CR6" s="35">
        <f t="shared" si="10"/>
        <v>54.74</v>
      </c>
      <c r="CS6" s="35">
        <f t="shared" si="10"/>
        <v>53.78</v>
      </c>
      <c r="CT6" s="35">
        <f t="shared" si="10"/>
        <v>44.69</v>
      </c>
      <c r="CU6" s="35">
        <f t="shared" si="10"/>
        <v>52.31</v>
      </c>
      <c r="CV6" s="35">
        <f t="shared" si="10"/>
        <v>60.65</v>
      </c>
      <c r="CW6" s="34" t="str">
        <f>IF(CW7="","",IF(CW7="-","【-】","【"&amp;SUBSTITUTE(TEXT(CW7,"#,##0.00"),"-","△")&amp;"】"))</f>
        <v>【59.15】</v>
      </c>
      <c r="CX6" s="35">
        <f>IF(CX7="",NA(),CX7)</f>
        <v>61.52</v>
      </c>
      <c r="CY6" s="35">
        <f t="shared" ref="CY6:DG6" si="11">IF(CY7="",NA(),CY7)</f>
        <v>61.76</v>
      </c>
      <c r="CZ6" s="35">
        <f t="shared" si="11"/>
        <v>62.03</v>
      </c>
      <c r="DA6" s="35">
        <f t="shared" si="11"/>
        <v>56.11</v>
      </c>
      <c r="DB6" s="35">
        <f t="shared" si="11"/>
        <v>57.16</v>
      </c>
      <c r="DC6" s="35">
        <f t="shared" si="11"/>
        <v>83.88</v>
      </c>
      <c r="DD6" s="35">
        <f t="shared" si="11"/>
        <v>84.06</v>
      </c>
      <c r="DE6" s="35">
        <f t="shared" si="11"/>
        <v>70.59</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7.0000000000000007E-2</v>
      </c>
      <c r="EM6" s="35">
        <f t="shared" si="14"/>
        <v>0.01</v>
      </c>
      <c r="EN6" s="35">
        <f t="shared" si="14"/>
        <v>2.0499999999999998</v>
      </c>
      <c r="EO6" s="34" t="str">
        <f>IF(EO7="","",IF(EO7="-","【-】","【"&amp;SUBSTITUTE(TEXT(EO7,"#,##0.00"),"-","△")&amp;"】"))</f>
        <v>【1.58】</v>
      </c>
    </row>
    <row r="7" spans="1:145" s="36" customFormat="1" x14ac:dyDescent="0.15">
      <c r="A7" s="28"/>
      <c r="B7" s="37">
        <v>2016</v>
      </c>
      <c r="C7" s="37">
        <v>73229</v>
      </c>
      <c r="D7" s="37">
        <v>47</v>
      </c>
      <c r="E7" s="37">
        <v>17</v>
      </c>
      <c r="F7" s="37">
        <v>5</v>
      </c>
      <c r="G7" s="37">
        <v>0</v>
      </c>
      <c r="H7" s="37" t="s">
        <v>110</v>
      </c>
      <c r="I7" s="37" t="s">
        <v>111</v>
      </c>
      <c r="J7" s="37" t="s">
        <v>112</v>
      </c>
      <c r="K7" s="37" t="s">
        <v>113</v>
      </c>
      <c r="L7" s="37" t="s">
        <v>114</v>
      </c>
      <c r="M7" s="37"/>
      <c r="N7" s="38" t="s">
        <v>115</v>
      </c>
      <c r="O7" s="38" t="s">
        <v>116</v>
      </c>
      <c r="P7" s="38">
        <v>39.159999999999997</v>
      </c>
      <c r="Q7" s="38">
        <v>100</v>
      </c>
      <c r="R7" s="38">
        <v>5407</v>
      </c>
      <c r="S7" s="38">
        <v>8572</v>
      </c>
      <c r="T7" s="38">
        <v>79.44</v>
      </c>
      <c r="U7" s="38">
        <v>107.91</v>
      </c>
      <c r="V7" s="38">
        <v>3361</v>
      </c>
      <c r="W7" s="38">
        <v>1.59</v>
      </c>
      <c r="X7" s="38">
        <v>2113.84</v>
      </c>
      <c r="Y7" s="38">
        <v>96.59</v>
      </c>
      <c r="Z7" s="38">
        <v>69.87</v>
      </c>
      <c r="AA7" s="38">
        <v>95.75</v>
      </c>
      <c r="AB7" s="38">
        <v>95.09</v>
      </c>
      <c r="AC7" s="38">
        <v>99.96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519.48</v>
      </c>
      <c r="BG7" s="38">
        <v>480.32</v>
      </c>
      <c r="BH7" s="38">
        <v>434.44</v>
      </c>
      <c r="BI7" s="38">
        <v>1478.24</v>
      </c>
      <c r="BJ7" s="38">
        <v>0</v>
      </c>
      <c r="BK7" s="38">
        <v>1197.82</v>
      </c>
      <c r="BL7" s="38">
        <v>1126.77</v>
      </c>
      <c r="BM7" s="38">
        <v>1161.05</v>
      </c>
      <c r="BN7" s="38">
        <v>1081.8</v>
      </c>
      <c r="BO7" s="38">
        <v>974.93</v>
      </c>
      <c r="BP7" s="38">
        <v>914.53</v>
      </c>
      <c r="BQ7" s="38">
        <v>117.28</v>
      </c>
      <c r="BR7" s="38">
        <v>121.24</v>
      </c>
      <c r="BS7" s="38">
        <v>113.79</v>
      </c>
      <c r="BT7" s="38">
        <v>145.44999999999999</v>
      </c>
      <c r="BU7" s="38">
        <v>109.3</v>
      </c>
      <c r="BV7" s="38">
        <v>51.03</v>
      </c>
      <c r="BW7" s="38">
        <v>50.9</v>
      </c>
      <c r="BX7" s="38">
        <v>41.08</v>
      </c>
      <c r="BY7" s="38">
        <v>52.19</v>
      </c>
      <c r="BZ7" s="38">
        <v>55.32</v>
      </c>
      <c r="CA7" s="38">
        <v>55.73</v>
      </c>
      <c r="CB7" s="38">
        <v>174.8</v>
      </c>
      <c r="CC7" s="38">
        <v>170.06</v>
      </c>
      <c r="CD7" s="38">
        <v>187.54</v>
      </c>
      <c r="CE7" s="38">
        <v>140.91</v>
      </c>
      <c r="CF7" s="38">
        <v>205.13</v>
      </c>
      <c r="CG7" s="38">
        <v>289.60000000000002</v>
      </c>
      <c r="CH7" s="38">
        <v>293.27</v>
      </c>
      <c r="CI7" s="38">
        <v>378.08</v>
      </c>
      <c r="CJ7" s="38">
        <v>296.14</v>
      </c>
      <c r="CK7" s="38">
        <v>283.17</v>
      </c>
      <c r="CL7" s="38">
        <v>276.77999999999997</v>
      </c>
      <c r="CM7" s="38">
        <v>34.840000000000003</v>
      </c>
      <c r="CN7" s="38">
        <v>34.840000000000003</v>
      </c>
      <c r="CO7" s="38">
        <v>35.380000000000003</v>
      </c>
      <c r="CP7" s="38">
        <v>35.869999999999997</v>
      </c>
      <c r="CQ7" s="38">
        <v>38.07</v>
      </c>
      <c r="CR7" s="38">
        <v>54.74</v>
      </c>
      <c r="CS7" s="38">
        <v>53.78</v>
      </c>
      <c r="CT7" s="38">
        <v>44.69</v>
      </c>
      <c r="CU7" s="38">
        <v>52.31</v>
      </c>
      <c r="CV7" s="38">
        <v>60.65</v>
      </c>
      <c r="CW7" s="38">
        <v>59.15</v>
      </c>
      <c r="CX7" s="38">
        <v>61.52</v>
      </c>
      <c r="CY7" s="38">
        <v>61.76</v>
      </c>
      <c r="CZ7" s="38">
        <v>62.03</v>
      </c>
      <c r="DA7" s="38">
        <v>56.11</v>
      </c>
      <c r="DB7" s="38">
        <v>57.16</v>
      </c>
      <c r="DC7" s="38">
        <v>83.88</v>
      </c>
      <c r="DD7" s="38">
        <v>84.06</v>
      </c>
      <c r="DE7" s="38">
        <v>70.59</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7.0000000000000007E-2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2017-12-25T02:25:37Z</dcterms:created>
  <dcterms:modified xsi:type="dcterms:W3CDTF">2018-02-26T04:06:46Z</dcterms:modified>
  <cp:category/>
</cp:coreProperties>
</file>