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90" windowWidth="14940" windowHeight="784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P10" i="4" s="1"/>
  <c r="O6" i="5"/>
  <c r="N6" i="5"/>
  <c r="M6" i="5"/>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J86" i="4"/>
  <c r="I86" i="4"/>
  <c r="H86" i="4"/>
  <c r="E86" i="4"/>
  <c r="AT10" i="4"/>
  <c r="AL10" i="4"/>
  <c r="I10" i="4"/>
  <c r="B10" i="4"/>
  <c r="AT8" i="4"/>
  <c r="AL8" i="4"/>
  <c r="P8" i="4"/>
  <c r="I8" i="4"/>
  <c r="C10" i="5" l="1"/>
  <c r="D10" i="5"/>
  <c r="E10" i="5"/>
  <c r="B10" i="5"/>
</calcChain>
</file>

<file path=xl/sharedStrings.xml><?xml version="1.0" encoding="utf-8"?>
<sst xmlns="http://schemas.openxmlformats.org/spreadsheetml/2006/main" count="245" uniqueCount="126">
  <si>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</si>
  <si>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</si>
  <si>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</si>
  <si>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</si>
  <si>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</si>
  <si>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</si>
  <si>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</si>
  <si>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</si>
  <si>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</si>
  <si>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</si>
  <si>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</si>
  <si>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</si>
  <si>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</si>
  <si>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</si>
  <si>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</si>
  <si>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</si>
  <si>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</si>
  <si>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</si>
  <si>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</si>
  <si>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</si>
  <si>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</si>
  <si>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</si>
  <si>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</si>
  <si>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</si>
  <si>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</si>
  <si>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</si>
  <si>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</si>
  <si>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</si>
  <si>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</si>
  <si>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</si>
  <si>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</si>
  <si>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</si>
  <si>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</si>
  <si>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</si>
  <si>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</si>
  <si>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</si>
  <si>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</si>
  <si>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</si>
  <si>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</si>
  <si>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</si>
  <si>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</si>
  <si>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</si>
  <si>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</si>
  <si>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</si>
  <si>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</si>
  <si>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</si>
  <si>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</si>
  <si>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</si>
  <si>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</si>
  <si>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</si>
  <si>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</si>
  <si>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</si>
  <si>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</si>
  <si>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</si>
  <si>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</si>
  <si>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</si>
  <si>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</si>
  <si>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</si>
  <si>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</si>
  <si>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</si>
  <si>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</si>
  <si>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</si>
  <si>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</si>
  <si>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</si>
  <si>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</si>
  <si>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</si>
  <si>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</si>
  <si>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</si>
  <si>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</si>
  <si>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</si>
  <si>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</si>
  <si>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</si>
  <si>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</si>
  <si>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</si>
  <si>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</si>
  <si>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</si>
  <si>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</si>
  <si>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</si>
  <si>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</si>
  <si>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</si>
  <si>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</si>
  <si>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</si>
  <si>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</si>
  <si>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</si>
  <si>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</si>
  <si>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</si>
  <si>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</si>
  <si>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</si>
  <si>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</si>
  <si>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</si>
  <si>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</si>
  <si>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</si>
  <si>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</si>
  <si>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</si>
  <si>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</si>
  <si>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</si>
  <si>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</si>
  <si>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</si>
  <si>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</si>
  <si>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</si>
  <si>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</si>
  <si>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</si>
  <si>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</si>
  <si>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</si>
  <si>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</si>
  <si>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</si>
  <si>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</si>
  <si>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</si>
  <si>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</si>
  <si>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</si>
  <si>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国見町</t>
  </si>
  <si>
    <t>法非適用</t>
  </si>
  <si>
    <t>下水道事業</t>
  </si>
  <si>
    <t>公共下水道</t>
  </si>
  <si>
    <t>Cc2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</si>
  <si>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</si>
  <si>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</si>
  <si>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</si>
  <si>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</si>
  <si>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</si>
  <si>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</si>
  <si>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</si>
  <si>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昭和63年に事業を着手、平成8年より供用開始され、それ以降、近年に至るまで多くの管が布設されています。下水道管の法定耐用年数は50年とされていますが、路上の振動による摩擦、汚水に混ざる化学物質による腐食、亀裂から侵入した樹木の根等といった要因、更には東日本大震災の影響から耐用年数を経ないまま性能が劣化し、損傷している可能性も視野に入れ、ストックマネジメント計画に基づき、適切な時期に劣化状態を診断、評価し、耐用年数の妥当性、再構築の施工方法、整備の優先度及び事業費の最適化等の適切な事業計画と財政計画を基に経営を行っていかなければならないと考えている。</t>
    <rPh sb="0" eb="2">
      <t>ショウワ</t>
    </rPh>
    <rPh sb="4" eb="5">
      <t>ネン</t>
    </rPh>
    <rPh sb="6" eb="8">
      <t>ジギョウ</t>
    </rPh>
    <rPh sb="9" eb="11">
      <t>チャクシュ</t>
    </rPh>
    <rPh sb="12" eb="14">
      <t>ヘイセイ</t>
    </rPh>
    <rPh sb="15" eb="16">
      <t>ネン</t>
    </rPh>
    <rPh sb="18" eb="20">
      <t>キョウヨウ</t>
    </rPh>
    <rPh sb="20" eb="22">
      <t>カイシ</t>
    </rPh>
    <rPh sb="27" eb="29">
      <t>イコウ</t>
    </rPh>
    <rPh sb="30" eb="32">
      <t>キンネン</t>
    </rPh>
    <rPh sb="33" eb="34">
      <t>イタ</t>
    </rPh>
    <rPh sb="37" eb="38">
      <t>オオ</t>
    </rPh>
    <rPh sb="40" eb="41">
      <t>カン</t>
    </rPh>
    <rPh sb="42" eb="44">
      <t>フセツ</t>
    </rPh>
    <rPh sb="51" eb="54">
      <t>ゲスイドウ</t>
    </rPh>
    <rPh sb="54" eb="55">
      <t>カン</t>
    </rPh>
    <rPh sb="56" eb="58">
      <t>ホウテイ</t>
    </rPh>
    <rPh sb="58" eb="60">
      <t>タイヨウ</t>
    </rPh>
    <rPh sb="60" eb="62">
      <t>ネンスウ</t>
    </rPh>
    <rPh sb="65" eb="66">
      <t>ネン</t>
    </rPh>
    <rPh sb="75" eb="77">
      <t>ロジョウ</t>
    </rPh>
    <rPh sb="78" eb="80">
      <t>シンドウ</t>
    </rPh>
    <rPh sb="83" eb="85">
      <t>マサツ</t>
    </rPh>
    <rPh sb="86" eb="88">
      <t>オスイ</t>
    </rPh>
    <rPh sb="89" eb="90">
      <t>マ</t>
    </rPh>
    <rPh sb="92" eb="94">
      <t>カガク</t>
    </rPh>
    <rPh sb="94" eb="96">
      <t>ブッシツ</t>
    </rPh>
    <rPh sb="99" eb="101">
      <t>フショク</t>
    </rPh>
    <rPh sb="102" eb="104">
      <t>キレツ</t>
    </rPh>
    <rPh sb="106" eb="108">
      <t>シンニュウ</t>
    </rPh>
    <rPh sb="110" eb="112">
      <t>ジュモク</t>
    </rPh>
    <rPh sb="113" eb="114">
      <t>ネ</t>
    </rPh>
    <rPh sb="114" eb="115">
      <t>トウ</t>
    </rPh>
    <rPh sb="119" eb="121">
      <t>ヨウイン</t>
    </rPh>
    <rPh sb="122" eb="123">
      <t>サラ</t>
    </rPh>
    <rPh sb="125" eb="126">
      <t>ヒガシ</t>
    </rPh>
    <rPh sb="126" eb="128">
      <t>ニホン</t>
    </rPh>
    <rPh sb="128" eb="131">
      <t>ダイシンサイ</t>
    </rPh>
    <rPh sb="132" eb="134">
      <t>エイキョウ</t>
    </rPh>
    <rPh sb="136" eb="138">
      <t>タイヨウ</t>
    </rPh>
    <rPh sb="138" eb="140">
      <t>ネンスウ</t>
    </rPh>
    <rPh sb="141" eb="142">
      <t>ヘ</t>
    </rPh>
    <rPh sb="146" eb="148">
      <t>セイノウ</t>
    </rPh>
    <rPh sb="149" eb="151">
      <t>レッカ</t>
    </rPh>
    <rPh sb="153" eb="155">
      <t>ソンショウ</t>
    </rPh>
    <rPh sb="159" eb="162">
      <t>カノウセイ</t>
    </rPh>
    <rPh sb="163" eb="165">
      <t>シヤ</t>
    </rPh>
    <rPh sb="166" eb="167">
      <t>イ</t>
    </rPh>
    <rPh sb="179" eb="181">
      <t>ケイカク</t>
    </rPh>
    <rPh sb="182" eb="183">
      <t>モト</t>
    </rPh>
    <rPh sb="186" eb="188">
      <t>テキセツ</t>
    </rPh>
    <rPh sb="189" eb="191">
      <t>ジキ</t>
    </rPh>
    <rPh sb="192" eb="194">
      <t>レッカ</t>
    </rPh>
    <rPh sb="194" eb="196">
      <t>ジョウタイ</t>
    </rPh>
    <rPh sb="197" eb="199">
      <t>シンダン</t>
    </rPh>
    <rPh sb="200" eb="202">
      <t>ヒョウカ</t>
    </rPh>
    <rPh sb="204" eb="206">
      <t>タイヨウ</t>
    </rPh>
    <rPh sb="206" eb="208">
      <t>ネンスウ</t>
    </rPh>
    <rPh sb="209" eb="212">
      <t>ダトウセイ</t>
    </rPh>
    <rPh sb="213" eb="216">
      <t>サイコウチク</t>
    </rPh>
    <rPh sb="217" eb="219">
      <t>セコウ</t>
    </rPh>
    <rPh sb="219" eb="221">
      <t>ホウホウ</t>
    </rPh>
    <rPh sb="222" eb="224">
      <t>セイビ</t>
    </rPh>
    <rPh sb="225" eb="228">
      <t>ユウセンド</t>
    </rPh>
    <rPh sb="228" eb="229">
      <t>オヨ</t>
    </rPh>
    <rPh sb="230" eb="233">
      <t>ジギョウヒ</t>
    </rPh>
    <rPh sb="234" eb="237">
      <t>サイテキカ</t>
    </rPh>
    <rPh sb="237" eb="238">
      <t>トウ</t>
    </rPh>
    <rPh sb="239" eb="241">
      <t>テキセツ</t>
    </rPh>
    <rPh sb="242" eb="244">
      <t>ジギョウ</t>
    </rPh>
    <rPh sb="244" eb="246">
      <t>ケイカク</t>
    </rPh>
    <rPh sb="247" eb="249">
      <t>ザイセイ</t>
    </rPh>
    <rPh sb="249" eb="251">
      <t>ケイカク</t>
    </rPh>
    <rPh sb="252" eb="253">
      <t>モト</t>
    </rPh>
    <rPh sb="254" eb="256">
      <t>ケイエイ</t>
    </rPh>
    <rPh sb="257" eb="258">
      <t>オコナ</t>
    </rPh>
    <rPh sb="271" eb="272">
      <t>カンガ</t>
    </rPh>
    <phoneticPr fontId="4"/>
  </si>
  <si>
    <t>下水道施設全体の長寿命化を通じて経営効率の改善を図る必要があること、また、効率的な維持管理と経費の縮減により収支改善を図る必要があることなどが、今後の基本的な経営課題と捉えることができる。現在の管渠整備は、平成29年度で整備が終了することもあり、今後は企業債残高も平成33年度をピークに減少となる見込みである。また、下水道施設の老朽化への対応については、財政状況を考慮し、計画的に進めていきたい。経営戦略策定期間中は、道の駅等のオープンにより、使用料収入が増加となる見込みであるが、今後の人口減少の影響が懸念されることから、使用料の改定も視野に入れ、その必要性、実施時期や改定内容について慎重に判断していかなければならないと考える。</t>
    <rPh sb="0" eb="3">
      <t>ゲスイドウ</t>
    </rPh>
    <rPh sb="3" eb="5">
      <t>シセツ</t>
    </rPh>
    <rPh sb="5" eb="7">
      <t>ゼンタイ</t>
    </rPh>
    <rPh sb="8" eb="9">
      <t>チョウ</t>
    </rPh>
    <rPh sb="9" eb="12">
      <t>ジュミョウカ</t>
    </rPh>
    <rPh sb="13" eb="14">
      <t>ツウ</t>
    </rPh>
    <rPh sb="16" eb="18">
      <t>ケイエイ</t>
    </rPh>
    <rPh sb="18" eb="20">
      <t>コウリツ</t>
    </rPh>
    <rPh sb="21" eb="23">
      <t>カイゼン</t>
    </rPh>
    <rPh sb="24" eb="25">
      <t>ハカ</t>
    </rPh>
    <rPh sb="26" eb="28">
      <t>ヒツヨウ</t>
    </rPh>
    <rPh sb="37" eb="40">
      <t>コウリツテキ</t>
    </rPh>
    <rPh sb="41" eb="43">
      <t>イジ</t>
    </rPh>
    <rPh sb="43" eb="45">
      <t>カンリ</t>
    </rPh>
    <rPh sb="46" eb="48">
      <t>ケイヒ</t>
    </rPh>
    <rPh sb="49" eb="51">
      <t>シュクゲン</t>
    </rPh>
    <rPh sb="54" eb="56">
      <t>シュウシ</t>
    </rPh>
    <rPh sb="56" eb="58">
      <t>カイゼン</t>
    </rPh>
    <rPh sb="59" eb="60">
      <t>ハカ</t>
    </rPh>
    <rPh sb="61" eb="63">
      <t>ヒツヨウ</t>
    </rPh>
    <rPh sb="72" eb="74">
      <t>コンゴ</t>
    </rPh>
    <rPh sb="75" eb="78">
      <t>キホンテキ</t>
    </rPh>
    <rPh sb="79" eb="81">
      <t>ケイエイ</t>
    </rPh>
    <rPh sb="81" eb="83">
      <t>カダイ</t>
    </rPh>
    <rPh sb="84" eb="85">
      <t>トラ</t>
    </rPh>
    <rPh sb="94" eb="96">
      <t>ゲンザイ</t>
    </rPh>
    <rPh sb="97" eb="99">
      <t>カンキョ</t>
    </rPh>
    <rPh sb="99" eb="101">
      <t>セイビ</t>
    </rPh>
    <rPh sb="103" eb="105">
      <t>ヘイセイ</t>
    </rPh>
    <rPh sb="107" eb="109">
      <t>ネンド</t>
    </rPh>
    <rPh sb="110" eb="112">
      <t>セイビ</t>
    </rPh>
    <rPh sb="113" eb="115">
      <t>シュウリョウ</t>
    </rPh>
    <rPh sb="123" eb="125">
      <t>コンゴ</t>
    </rPh>
    <rPh sb="126" eb="128">
      <t>キギョウ</t>
    </rPh>
    <rPh sb="128" eb="129">
      <t>サイ</t>
    </rPh>
    <rPh sb="129" eb="131">
      <t>ザンダカ</t>
    </rPh>
    <rPh sb="132" eb="134">
      <t>ヘイセイ</t>
    </rPh>
    <rPh sb="136" eb="138">
      <t>ネンド</t>
    </rPh>
    <rPh sb="143" eb="145">
      <t>ゲンショウ</t>
    </rPh>
    <rPh sb="148" eb="150">
      <t>ミコ</t>
    </rPh>
    <rPh sb="158" eb="161">
      <t>ゲスイドウ</t>
    </rPh>
    <rPh sb="161" eb="163">
      <t>シセツ</t>
    </rPh>
    <rPh sb="164" eb="167">
      <t>ロウキュウカ</t>
    </rPh>
    <rPh sb="169" eb="171">
      <t>タイオウ</t>
    </rPh>
    <rPh sb="177" eb="179">
      <t>ザイセイ</t>
    </rPh>
    <rPh sb="179" eb="181">
      <t>ジョウキョウ</t>
    </rPh>
    <rPh sb="182" eb="184">
      <t>コウリョ</t>
    </rPh>
    <rPh sb="186" eb="189">
      <t>ケイカクテキ</t>
    </rPh>
    <rPh sb="190" eb="191">
      <t>スス</t>
    </rPh>
    <rPh sb="198" eb="200">
      <t>ケイエイ</t>
    </rPh>
    <rPh sb="200" eb="202">
      <t>センリャク</t>
    </rPh>
    <rPh sb="202" eb="204">
      <t>サクテイ</t>
    </rPh>
    <rPh sb="204" eb="207">
      <t>キカンチュウ</t>
    </rPh>
    <rPh sb="209" eb="210">
      <t>ミチ</t>
    </rPh>
    <rPh sb="211" eb="212">
      <t>エキ</t>
    </rPh>
    <rPh sb="212" eb="213">
      <t>トウ</t>
    </rPh>
    <rPh sb="222" eb="225">
      <t>シヨウリョウ</t>
    </rPh>
    <rPh sb="225" eb="227">
      <t>シュウニュウ</t>
    </rPh>
    <rPh sb="228" eb="230">
      <t>ゾウカ</t>
    </rPh>
    <rPh sb="233" eb="235">
      <t>ミコ</t>
    </rPh>
    <rPh sb="241" eb="243">
      <t>コンゴ</t>
    </rPh>
    <rPh sb="244" eb="246">
      <t>ジンコウ</t>
    </rPh>
    <rPh sb="246" eb="248">
      <t>ゲンショウ</t>
    </rPh>
    <rPh sb="249" eb="251">
      <t>エイキョウ</t>
    </rPh>
    <rPh sb="252" eb="254">
      <t>ケネン</t>
    </rPh>
    <rPh sb="262" eb="265">
      <t>シヨウリョウ</t>
    </rPh>
    <rPh sb="266" eb="268">
      <t>カイテイ</t>
    </rPh>
    <rPh sb="269" eb="271">
      <t>シヤ</t>
    </rPh>
    <rPh sb="272" eb="273">
      <t>イ</t>
    </rPh>
    <rPh sb="277" eb="280">
      <t>ヒツヨウセイ</t>
    </rPh>
    <rPh sb="281" eb="283">
      <t>ジッシ</t>
    </rPh>
    <rPh sb="283" eb="285">
      <t>ジキ</t>
    </rPh>
    <rPh sb="286" eb="288">
      <t>カイテイ</t>
    </rPh>
    <rPh sb="288" eb="290">
      <t>ナイヨウ</t>
    </rPh>
    <rPh sb="294" eb="296">
      <t>シンチョウ</t>
    </rPh>
    <rPh sb="297" eb="299">
      <t>ハンダン</t>
    </rPh>
    <rPh sb="312" eb="313">
      <t>カンガ</t>
    </rPh>
    <phoneticPr fontId="4"/>
  </si>
  <si>
    <t>非設置</t>
    <rPh sb="0" eb="1">
      <t>ヒ</t>
    </rPh>
    <rPh sb="1" eb="3">
      <t>セッチ</t>
    </rPh>
    <phoneticPr fontId="4"/>
  </si>
  <si>
    <t xml:space="preserve">現在、経営においては、下水道使用料で賄えない不足分については、一般会計からの繰入金で補いながら事業を展開している。収益的収支については、平成25年度に著しい低下が見られるが、これは企業債規模を将来的に縮小するために借換債を行ったものである。また、企業債残高対事業規模比率が前年より増加しているが、これは平成28年度の企業債借入が前年度より多かったことによる。経費回収率、汚水処理原価の変動については、経営の効率化等により、汚水処理原価を低く抑え、経費回収率の増加に繋がっている。
</t>
    <rPh sb="0" eb="2">
      <t>ゲンザイ</t>
    </rPh>
    <rPh sb="3" eb="5">
      <t>ケイエイ</t>
    </rPh>
    <rPh sb="11" eb="14">
      <t>ゲスイドウ</t>
    </rPh>
    <rPh sb="14" eb="17">
      <t>シヨウリョウ</t>
    </rPh>
    <rPh sb="18" eb="19">
      <t>マカナ</t>
    </rPh>
    <rPh sb="22" eb="25">
      <t>フソクブン</t>
    </rPh>
    <rPh sb="31" eb="33">
      <t>イッパン</t>
    </rPh>
    <rPh sb="33" eb="35">
      <t>カイケイ</t>
    </rPh>
    <rPh sb="38" eb="40">
      <t>クリイレ</t>
    </rPh>
    <rPh sb="40" eb="41">
      <t>キン</t>
    </rPh>
    <rPh sb="42" eb="43">
      <t>オギナ</t>
    </rPh>
    <rPh sb="47" eb="49">
      <t>ジギョウ</t>
    </rPh>
    <rPh sb="50" eb="52">
      <t>テンカイ</t>
    </rPh>
    <rPh sb="57" eb="60">
      <t>シュウエキテキ</t>
    </rPh>
    <rPh sb="60" eb="62">
      <t>シュウシ</t>
    </rPh>
    <rPh sb="68" eb="70">
      <t>ヘイセイ</t>
    </rPh>
    <rPh sb="72" eb="74">
      <t>ネンド</t>
    </rPh>
    <rPh sb="75" eb="76">
      <t>イチジル</t>
    </rPh>
    <rPh sb="78" eb="80">
      <t>テイカ</t>
    </rPh>
    <rPh sb="81" eb="82">
      <t>ミ</t>
    </rPh>
    <rPh sb="90" eb="92">
      <t>キギョウ</t>
    </rPh>
    <rPh sb="92" eb="93">
      <t>サイ</t>
    </rPh>
    <rPh sb="93" eb="95">
      <t>キボ</t>
    </rPh>
    <rPh sb="96" eb="99">
      <t>ショウライテキ</t>
    </rPh>
    <rPh sb="100" eb="102">
      <t>シュクショウ</t>
    </rPh>
    <rPh sb="107" eb="110">
      <t>カリカエサイ</t>
    </rPh>
    <rPh sb="111" eb="112">
      <t>オコナ</t>
    </rPh>
    <rPh sb="123" eb="125">
      <t>キギョウ</t>
    </rPh>
    <rPh sb="125" eb="126">
      <t>サイ</t>
    </rPh>
    <rPh sb="126" eb="128">
      <t>ザンダカ</t>
    </rPh>
    <rPh sb="128" eb="129">
      <t>タイ</t>
    </rPh>
    <rPh sb="129" eb="131">
      <t>ジギョウ</t>
    </rPh>
    <rPh sb="131" eb="133">
      <t>キボ</t>
    </rPh>
    <rPh sb="133" eb="135">
      <t>ヒリツ</t>
    </rPh>
    <rPh sb="136" eb="138">
      <t>ゼンネン</t>
    </rPh>
    <rPh sb="140" eb="142">
      <t>ゾウカ</t>
    </rPh>
    <rPh sb="151" eb="153">
      <t>ヘイセイ</t>
    </rPh>
    <rPh sb="155" eb="157">
      <t>ネンド</t>
    </rPh>
    <rPh sb="158" eb="160">
      <t>キギョウ</t>
    </rPh>
    <rPh sb="160" eb="161">
      <t>サイ</t>
    </rPh>
    <rPh sb="161" eb="163">
      <t>カリイレ</t>
    </rPh>
    <rPh sb="164" eb="166">
      <t>ゼンネン</t>
    </rPh>
    <rPh sb="169" eb="170">
      <t>オオ</t>
    </rPh>
    <rPh sb="179" eb="181">
      <t>ケイヒ</t>
    </rPh>
    <rPh sb="181" eb="183">
      <t>カイシュウ</t>
    </rPh>
    <rPh sb="183" eb="184">
      <t>リツ</t>
    </rPh>
    <rPh sb="185" eb="187">
      <t>オスイ</t>
    </rPh>
    <rPh sb="187" eb="189">
      <t>ショリ</t>
    </rPh>
    <rPh sb="189" eb="191">
      <t>ゲンカ</t>
    </rPh>
    <rPh sb="192" eb="194">
      <t>ヘンドウ</t>
    </rPh>
    <rPh sb="200" eb="202">
      <t>ケイエイ</t>
    </rPh>
    <rPh sb="203" eb="206">
      <t>コウリツカ</t>
    </rPh>
    <rPh sb="206" eb="207">
      <t>トウ</t>
    </rPh>
    <rPh sb="211" eb="213">
      <t>オスイ</t>
    </rPh>
    <rPh sb="213" eb="215">
      <t>ショリ</t>
    </rPh>
    <rPh sb="215" eb="217">
      <t>ゲンカ</t>
    </rPh>
    <rPh sb="218" eb="219">
      <t>ヒク</t>
    </rPh>
    <rPh sb="220" eb="221">
      <t>オサ</t>
    </rPh>
    <rPh sb="223" eb="225">
      <t>ケイヒ</t>
    </rPh>
    <rPh sb="225" eb="227">
      <t>カイシュウ</t>
    </rPh>
    <rPh sb="227" eb="228">
      <t>リツ</t>
    </rPh>
    <rPh sb="229" eb="231">
      <t>ゾウカ</t>
    </rPh>
    <rPh sb="232" eb="233">
      <t>ツナ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</si>
</sst>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18" fillId="0" borderId="6" xfId="1" applyFont="1" applyFill="1" applyBorder="1" applyAlignment="1" applyProtection="1">
      <alignment horizontal="left" vertical="top" wrapText="1"/>
      <protection locked="0"/>
    </xf>
    <xf numFmtId="0" fontId="18" fillId="0" borderId="0" xfId="1" applyFont="1" applyFill="1" applyBorder="1" applyAlignment="1" applyProtection="1">
      <alignment horizontal="left" vertical="top" wrapText="1"/>
      <protection locked="0"/>
    </xf>
    <xf numFmtId="0" fontId="18" fillId="0" borderId="7" xfId="1" applyFont="1" applyFill="1" applyBorder="1" applyAlignment="1" applyProtection="1">
      <alignment horizontal="left" vertical="top" wrapText="1"/>
      <protection locked="0"/>
    </xf>
    <xf numFmtId="0" fontId="18" fillId="0" borderId="8" xfId="1" applyFont="1" applyFill="1" applyBorder="1" applyAlignment="1" applyProtection="1">
      <alignment horizontal="left" vertical="top" wrapText="1"/>
      <protection locked="0"/>
    </xf>
    <xf numFmtId="0" fontId="18" fillId="0" borderId="1" xfId="1" applyFont="1" applyFill="1" applyBorder="1" applyAlignment="1" applyProtection="1">
      <alignment horizontal="left" vertical="top" wrapText="1"/>
      <protection locked="0"/>
    </xf>
    <xf numFmtId="0" fontId="18" fillId="0" borderId="9" xfId="1" applyFont="1" applyFill="1" applyBorder="1" applyAlignment="1" applyProtection="1">
      <alignment horizontal="left" vertical="top" wrapText="1"/>
      <protection locked="0"/>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xf numFmtId="0" fontId="18" fillId="0" borderId="2" xfId="1" applyNumberFormat="1" applyFont="1" applyFill="1" applyBorder="1" applyAlignment="1" applyProtection="1">
      <alignment horizontal="center" vertical="center"/>
      <protection locked="0"/>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8397696"/>
        <c:axId val="94232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7.0000000000000007E-2</c:v>
                </c:pt>
                <c:pt idx="2">
                  <c:v>0.04</c:v>
                </c:pt>
                <c:pt idx="3">
                  <c:v>0.11</c:v>
                </c:pt>
                <c:pt idx="4">
                  <c:v>0.15</c:v>
                </c:pt>
              </c:numCache>
            </c:numRef>
          </c:val>
          <c:smooth val="0"/>
        </c:ser>
        <c:dLbls>
          <c:showLegendKey val="0"/>
          <c:showVal val="0"/>
          <c:showCatName val="0"/>
          <c:showSerName val="0"/>
          <c:showPercent val="0"/>
          <c:showBubbleSize val="0"/>
        </c:dLbls>
        <c:marker val="1"/>
        <c:smooth val="0"/>
        <c:axId val="88397696"/>
        <c:axId val="94232576"/>
      </c:lineChart>
      <c:dateAx>
        <c:axId val="88397696"/>
        <c:scaling>
          <c:orientation val="minMax"/>
        </c:scaling>
        <c:delete val="1"/>
        <c:axPos val="b"/>
        <c:numFmt formatCode="ge" sourceLinked="1"/>
        <c:majorTickMark val="none"/>
        <c:minorTickMark val="none"/>
        <c:tickLblPos val="none"/>
        <c:crossAx val="94232576"/>
        <c:crosses val="autoZero"/>
        <c:auto val="1"/>
        <c:lblOffset val="100"/>
        <c:baseTimeUnit val="years"/>
      </c:dateAx>
      <c:valAx>
        <c:axId val="94232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397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5025408"/>
        <c:axId val="95105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55.41</c:v>
                </c:pt>
                <c:pt idx="1">
                  <c:v>55.81</c:v>
                </c:pt>
                <c:pt idx="2">
                  <c:v>54.44</c:v>
                </c:pt>
                <c:pt idx="3">
                  <c:v>54.67</c:v>
                </c:pt>
                <c:pt idx="4">
                  <c:v>53.51</c:v>
                </c:pt>
              </c:numCache>
            </c:numRef>
          </c:val>
          <c:smooth val="0"/>
        </c:ser>
        <c:dLbls>
          <c:showLegendKey val="0"/>
          <c:showVal val="0"/>
          <c:showCatName val="0"/>
          <c:showSerName val="0"/>
          <c:showPercent val="0"/>
          <c:showBubbleSize val="0"/>
        </c:dLbls>
        <c:marker val="1"/>
        <c:smooth val="0"/>
        <c:axId val="95025408"/>
        <c:axId val="95105408"/>
      </c:lineChart>
      <c:dateAx>
        <c:axId val="95025408"/>
        <c:scaling>
          <c:orientation val="minMax"/>
        </c:scaling>
        <c:delete val="1"/>
        <c:axPos val="b"/>
        <c:numFmt formatCode="ge" sourceLinked="1"/>
        <c:majorTickMark val="none"/>
        <c:minorTickMark val="none"/>
        <c:tickLblPos val="none"/>
        <c:crossAx val="95105408"/>
        <c:crosses val="autoZero"/>
        <c:auto val="1"/>
        <c:lblOffset val="100"/>
        <c:baseTimeUnit val="years"/>
      </c:dateAx>
      <c:valAx>
        <c:axId val="95105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025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89.55</c:v>
                </c:pt>
                <c:pt idx="1">
                  <c:v>90.09</c:v>
                </c:pt>
                <c:pt idx="2">
                  <c:v>90.01</c:v>
                </c:pt>
                <c:pt idx="3">
                  <c:v>90.25</c:v>
                </c:pt>
                <c:pt idx="4">
                  <c:v>90.52</c:v>
                </c:pt>
              </c:numCache>
            </c:numRef>
          </c:val>
        </c:ser>
        <c:dLbls>
          <c:showLegendKey val="0"/>
          <c:showVal val="0"/>
          <c:showCatName val="0"/>
          <c:showSerName val="0"/>
          <c:showPercent val="0"/>
          <c:showBubbleSize val="0"/>
        </c:dLbls>
        <c:gapWidth val="150"/>
        <c:axId val="95123328"/>
        <c:axId val="95137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84.12</c:v>
                </c:pt>
                <c:pt idx="1">
                  <c:v>84.41</c:v>
                </c:pt>
                <c:pt idx="2">
                  <c:v>84.2</c:v>
                </c:pt>
                <c:pt idx="3">
                  <c:v>83.8</c:v>
                </c:pt>
                <c:pt idx="4">
                  <c:v>83.91</c:v>
                </c:pt>
              </c:numCache>
            </c:numRef>
          </c:val>
          <c:smooth val="0"/>
        </c:ser>
        <c:dLbls>
          <c:showLegendKey val="0"/>
          <c:showVal val="0"/>
          <c:showCatName val="0"/>
          <c:showSerName val="0"/>
          <c:showPercent val="0"/>
          <c:showBubbleSize val="0"/>
        </c:dLbls>
        <c:marker val="1"/>
        <c:smooth val="0"/>
        <c:axId val="95123328"/>
        <c:axId val="95137792"/>
      </c:lineChart>
      <c:dateAx>
        <c:axId val="95123328"/>
        <c:scaling>
          <c:orientation val="minMax"/>
        </c:scaling>
        <c:delete val="1"/>
        <c:axPos val="b"/>
        <c:numFmt formatCode="ge" sourceLinked="1"/>
        <c:majorTickMark val="none"/>
        <c:minorTickMark val="none"/>
        <c:tickLblPos val="none"/>
        <c:crossAx val="95137792"/>
        <c:crosses val="autoZero"/>
        <c:auto val="1"/>
        <c:lblOffset val="100"/>
        <c:baseTimeUnit val="years"/>
      </c:dateAx>
      <c:valAx>
        <c:axId val="95137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123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54.34</c:v>
                </c:pt>
                <c:pt idx="1">
                  <c:v>46.7</c:v>
                </c:pt>
                <c:pt idx="2">
                  <c:v>55.59</c:v>
                </c:pt>
                <c:pt idx="3">
                  <c:v>50.92</c:v>
                </c:pt>
                <c:pt idx="4">
                  <c:v>50.61</c:v>
                </c:pt>
              </c:numCache>
            </c:numRef>
          </c:val>
        </c:ser>
        <c:dLbls>
          <c:showLegendKey val="0"/>
          <c:showVal val="0"/>
          <c:showCatName val="0"/>
          <c:showSerName val="0"/>
          <c:showPercent val="0"/>
          <c:showBubbleSize val="0"/>
        </c:dLbls>
        <c:gapWidth val="150"/>
        <c:axId val="94660096"/>
        <c:axId val="94662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4660096"/>
        <c:axId val="94662016"/>
      </c:lineChart>
      <c:dateAx>
        <c:axId val="94660096"/>
        <c:scaling>
          <c:orientation val="minMax"/>
        </c:scaling>
        <c:delete val="1"/>
        <c:axPos val="b"/>
        <c:numFmt formatCode="ge" sourceLinked="1"/>
        <c:majorTickMark val="none"/>
        <c:minorTickMark val="none"/>
        <c:tickLblPos val="none"/>
        <c:crossAx val="94662016"/>
        <c:crosses val="autoZero"/>
        <c:auto val="1"/>
        <c:lblOffset val="100"/>
        <c:baseTimeUnit val="years"/>
      </c:dateAx>
      <c:valAx>
        <c:axId val="94662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660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4692480"/>
        <c:axId val="94694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4692480"/>
        <c:axId val="94694400"/>
      </c:lineChart>
      <c:dateAx>
        <c:axId val="94692480"/>
        <c:scaling>
          <c:orientation val="minMax"/>
        </c:scaling>
        <c:delete val="1"/>
        <c:axPos val="b"/>
        <c:numFmt formatCode="ge" sourceLinked="1"/>
        <c:majorTickMark val="none"/>
        <c:minorTickMark val="none"/>
        <c:tickLblPos val="none"/>
        <c:crossAx val="94694400"/>
        <c:crosses val="autoZero"/>
        <c:auto val="1"/>
        <c:lblOffset val="100"/>
        <c:baseTimeUnit val="years"/>
      </c:dateAx>
      <c:valAx>
        <c:axId val="94694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692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4737152"/>
        <c:axId val="94739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4737152"/>
        <c:axId val="94739072"/>
      </c:lineChart>
      <c:dateAx>
        <c:axId val="94737152"/>
        <c:scaling>
          <c:orientation val="minMax"/>
        </c:scaling>
        <c:delete val="1"/>
        <c:axPos val="b"/>
        <c:numFmt formatCode="ge" sourceLinked="1"/>
        <c:majorTickMark val="none"/>
        <c:minorTickMark val="none"/>
        <c:tickLblPos val="none"/>
        <c:crossAx val="94739072"/>
        <c:crosses val="autoZero"/>
        <c:auto val="1"/>
        <c:lblOffset val="100"/>
        <c:baseTimeUnit val="years"/>
      </c:dateAx>
      <c:valAx>
        <c:axId val="94739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737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4843648"/>
        <c:axId val="94845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4843648"/>
        <c:axId val="94845568"/>
      </c:lineChart>
      <c:dateAx>
        <c:axId val="94843648"/>
        <c:scaling>
          <c:orientation val="minMax"/>
        </c:scaling>
        <c:delete val="1"/>
        <c:axPos val="b"/>
        <c:numFmt formatCode="ge" sourceLinked="1"/>
        <c:majorTickMark val="none"/>
        <c:minorTickMark val="none"/>
        <c:tickLblPos val="none"/>
        <c:crossAx val="94845568"/>
        <c:crosses val="autoZero"/>
        <c:auto val="1"/>
        <c:lblOffset val="100"/>
        <c:baseTimeUnit val="years"/>
      </c:dateAx>
      <c:valAx>
        <c:axId val="94845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843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4890240"/>
        <c:axId val="94896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4890240"/>
        <c:axId val="94896512"/>
      </c:lineChart>
      <c:dateAx>
        <c:axId val="94890240"/>
        <c:scaling>
          <c:orientation val="minMax"/>
        </c:scaling>
        <c:delete val="1"/>
        <c:axPos val="b"/>
        <c:numFmt formatCode="ge" sourceLinked="1"/>
        <c:majorTickMark val="none"/>
        <c:minorTickMark val="none"/>
        <c:tickLblPos val="none"/>
        <c:crossAx val="94896512"/>
        <c:crosses val="autoZero"/>
        <c:auto val="1"/>
        <c:lblOffset val="100"/>
        <c:baseTimeUnit val="years"/>
      </c:dateAx>
      <c:valAx>
        <c:axId val="94896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890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1989.76</c:v>
                </c:pt>
                <c:pt idx="1">
                  <c:v>1929.85</c:v>
                </c:pt>
                <c:pt idx="2">
                  <c:v>1869.6</c:v>
                </c:pt>
                <c:pt idx="3">
                  <c:v>1786.36</c:v>
                </c:pt>
                <c:pt idx="4">
                  <c:v>2204.1999999999998</c:v>
                </c:pt>
              </c:numCache>
            </c:numRef>
          </c:val>
        </c:ser>
        <c:dLbls>
          <c:showLegendKey val="0"/>
          <c:showVal val="0"/>
          <c:showCatName val="0"/>
          <c:showSerName val="0"/>
          <c:showPercent val="0"/>
          <c:showBubbleSize val="0"/>
        </c:dLbls>
        <c:gapWidth val="150"/>
        <c:axId val="94924800"/>
        <c:axId val="94926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1273.52</c:v>
                </c:pt>
                <c:pt idx="1">
                  <c:v>1209.95</c:v>
                </c:pt>
                <c:pt idx="2">
                  <c:v>1136.5</c:v>
                </c:pt>
                <c:pt idx="3">
                  <c:v>1118.56</c:v>
                </c:pt>
                <c:pt idx="4">
                  <c:v>1111.31</c:v>
                </c:pt>
              </c:numCache>
            </c:numRef>
          </c:val>
          <c:smooth val="0"/>
        </c:ser>
        <c:dLbls>
          <c:showLegendKey val="0"/>
          <c:showVal val="0"/>
          <c:showCatName val="0"/>
          <c:showSerName val="0"/>
          <c:showPercent val="0"/>
          <c:showBubbleSize val="0"/>
        </c:dLbls>
        <c:marker val="1"/>
        <c:smooth val="0"/>
        <c:axId val="94924800"/>
        <c:axId val="94926720"/>
      </c:lineChart>
      <c:dateAx>
        <c:axId val="94924800"/>
        <c:scaling>
          <c:orientation val="minMax"/>
        </c:scaling>
        <c:delete val="1"/>
        <c:axPos val="b"/>
        <c:numFmt formatCode="ge" sourceLinked="1"/>
        <c:majorTickMark val="none"/>
        <c:minorTickMark val="none"/>
        <c:tickLblPos val="none"/>
        <c:crossAx val="94926720"/>
        <c:crosses val="autoZero"/>
        <c:auto val="1"/>
        <c:lblOffset val="100"/>
        <c:baseTimeUnit val="years"/>
      </c:dateAx>
      <c:valAx>
        <c:axId val="94926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924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45.39</c:v>
                </c:pt>
                <c:pt idx="1">
                  <c:v>39.61</c:v>
                </c:pt>
                <c:pt idx="2">
                  <c:v>38.61</c:v>
                </c:pt>
                <c:pt idx="3">
                  <c:v>41.29</c:v>
                </c:pt>
                <c:pt idx="4">
                  <c:v>100</c:v>
                </c:pt>
              </c:numCache>
            </c:numRef>
          </c:val>
        </c:ser>
        <c:dLbls>
          <c:showLegendKey val="0"/>
          <c:showVal val="0"/>
          <c:showCatName val="0"/>
          <c:showSerName val="0"/>
          <c:showPercent val="0"/>
          <c:showBubbleSize val="0"/>
        </c:dLbls>
        <c:gapWidth val="150"/>
        <c:axId val="94936448"/>
        <c:axId val="94959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67.849999999999994</c:v>
                </c:pt>
                <c:pt idx="1">
                  <c:v>69.48</c:v>
                </c:pt>
                <c:pt idx="2">
                  <c:v>71.650000000000006</c:v>
                </c:pt>
                <c:pt idx="3">
                  <c:v>72.33</c:v>
                </c:pt>
                <c:pt idx="4">
                  <c:v>75.540000000000006</c:v>
                </c:pt>
              </c:numCache>
            </c:numRef>
          </c:val>
          <c:smooth val="0"/>
        </c:ser>
        <c:dLbls>
          <c:showLegendKey val="0"/>
          <c:showVal val="0"/>
          <c:showCatName val="0"/>
          <c:showSerName val="0"/>
          <c:showPercent val="0"/>
          <c:showBubbleSize val="0"/>
        </c:dLbls>
        <c:marker val="1"/>
        <c:smooth val="0"/>
        <c:axId val="94936448"/>
        <c:axId val="94959104"/>
      </c:lineChart>
      <c:dateAx>
        <c:axId val="94936448"/>
        <c:scaling>
          <c:orientation val="minMax"/>
        </c:scaling>
        <c:delete val="1"/>
        <c:axPos val="b"/>
        <c:numFmt formatCode="ge" sourceLinked="1"/>
        <c:majorTickMark val="none"/>
        <c:minorTickMark val="none"/>
        <c:tickLblPos val="none"/>
        <c:crossAx val="94959104"/>
        <c:crosses val="autoZero"/>
        <c:auto val="1"/>
        <c:lblOffset val="100"/>
        <c:baseTimeUnit val="years"/>
      </c:dateAx>
      <c:valAx>
        <c:axId val="94959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936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387.04</c:v>
                </c:pt>
                <c:pt idx="1">
                  <c:v>444.09</c:v>
                </c:pt>
                <c:pt idx="2">
                  <c:v>469.39</c:v>
                </c:pt>
                <c:pt idx="3">
                  <c:v>442.51</c:v>
                </c:pt>
                <c:pt idx="4">
                  <c:v>184.18</c:v>
                </c:pt>
              </c:numCache>
            </c:numRef>
          </c:val>
        </c:ser>
        <c:dLbls>
          <c:showLegendKey val="0"/>
          <c:showVal val="0"/>
          <c:showCatName val="0"/>
          <c:showSerName val="0"/>
          <c:showPercent val="0"/>
          <c:showBubbleSize val="0"/>
        </c:dLbls>
        <c:gapWidth val="150"/>
        <c:axId val="94993024"/>
        <c:axId val="95007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224.94</c:v>
                </c:pt>
                <c:pt idx="1">
                  <c:v>220.67</c:v>
                </c:pt>
                <c:pt idx="2">
                  <c:v>217.82</c:v>
                </c:pt>
                <c:pt idx="3">
                  <c:v>215.28</c:v>
                </c:pt>
                <c:pt idx="4">
                  <c:v>207.96</c:v>
                </c:pt>
              </c:numCache>
            </c:numRef>
          </c:val>
          <c:smooth val="0"/>
        </c:ser>
        <c:dLbls>
          <c:showLegendKey val="0"/>
          <c:showVal val="0"/>
          <c:showCatName val="0"/>
          <c:showSerName val="0"/>
          <c:showPercent val="0"/>
          <c:showBubbleSize val="0"/>
        </c:dLbls>
        <c:marker val="1"/>
        <c:smooth val="0"/>
        <c:axId val="94993024"/>
        <c:axId val="95007488"/>
      </c:lineChart>
      <c:dateAx>
        <c:axId val="94993024"/>
        <c:scaling>
          <c:orientation val="minMax"/>
        </c:scaling>
        <c:delete val="1"/>
        <c:axPos val="b"/>
        <c:numFmt formatCode="ge" sourceLinked="1"/>
        <c:majorTickMark val="none"/>
        <c:minorTickMark val="none"/>
        <c:tickLblPos val="none"/>
        <c:crossAx val="95007488"/>
        <c:crosses val="autoZero"/>
        <c:auto val="1"/>
        <c:lblOffset val="100"/>
        <c:baseTimeUnit val="years"/>
      </c:dateAx>
      <c:valAx>
        <c:axId val="95007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993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E1" zoomScaleNormal="100" workbookViewId="0">
      <selection activeCell="AD8" sqref="AD8:AJ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80" t="str">
        <f>データ!H6</f>
        <v>福島県　国見町</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69" t="s">
        <v>5</v>
      </c>
      <c r="AE7" s="69"/>
      <c r="AF7" s="69"/>
      <c r="AG7" s="69"/>
      <c r="AH7" s="69"/>
      <c r="AI7" s="69"/>
      <c r="AJ7" s="69"/>
      <c r="AK7" s="4"/>
      <c r="AL7" s="69" t="s">
        <v>6</v>
      </c>
      <c r="AM7" s="69"/>
      <c r="AN7" s="69"/>
      <c r="AO7" s="69"/>
      <c r="AP7" s="69"/>
      <c r="AQ7" s="69"/>
      <c r="AR7" s="69"/>
      <c r="AS7" s="69"/>
      <c r="AT7" s="69" t="s">
        <v>7</v>
      </c>
      <c r="AU7" s="69"/>
      <c r="AV7" s="69"/>
      <c r="AW7" s="69"/>
      <c r="AX7" s="69"/>
      <c r="AY7" s="69"/>
      <c r="AZ7" s="69"/>
      <c r="BA7" s="69"/>
      <c r="BB7" s="69" t="s">
        <v>8</v>
      </c>
      <c r="BC7" s="69"/>
      <c r="BD7" s="69"/>
      <c r="BE7" s="69"/>
      <c r="BF7" s="69"/>
      <c r="BG7" s="69"/>
      <c r="BH7" s="69"/>
      <c r="BI7" s="69"/>
      <c r="BJ7" s="4"/>
      <c r="BK7" s="4"/>
      <c r="BL7" s="5" t="s">
        <v>9</v>
      </c>
      <c r="BM7" s="6"/>
      <c r="BN7" s="6"/>
      <c r="BO7" s="6"/>
      <c r="BP7" s="6"/>
      <c r="BQ7" s="6"/>
      <c r="BR7" s="6"/>
      <c r="BS7" s="6"/>
      <c r="BT7" s="6"/>
      <c r="BU7" s="6"/>
      <c r="BV7" s="6"/>
      <c r="BW7" s="6"/>
      <c r="BX7" s="6"/>
      <c r="BY7" s="7"/>
    </row>
    <row r="8" spans="1:78" ht="18.75" customHeight="1" x14ac:dyDescent="0.15">
      <c r="A8" s="2"/>
      <c r="B8" s="78" t="str">
        <f>データ!I6</f>
        <v>法非適用</v>
      </c>
      <c r="C8" s="78"/>
      <c r="D8" s="78"/>
      <c r="E8" s="78"/>
      <c r="F8" s="78"/>
      <c r="G8" s="78"/>
      <c r="H8" s="78"/>
      <c r="I8" s="78" t="str">
        <f>データ!J6</f>
        <v>下水道事業</v>
      </c>
      <c r="J8" s="78"/>
      <c r="K8" s="78"/>
      <c r="L8" s="78"/>
      <c r="M8" s="78"/>
      <c r="N8" s="78"/>
      <c r="O8" s="78"/>
      <c r="P8" s="78" t="str">
        <f>データ!K6</f>
        <v>公共下水道</v>
      </c>
      <c r="Q8" s="78"/>
      <c r="R8" s="78"/>
      <c r="S8" s="78"/>
      <c r="T8" s="78"/>
      <c r="U8" s="78"/>
      <c r="V8" s="78"/>
      <c r="W8" s="78" t="str">
        <f>データ!L6</f>
        <v>Cc2</v>
      </c>
      <c r="X8" s="78"/>
      <c r="Y8" s="78"/>
      <c r="Z8" s="78"/>
      <c r="AA8" s="78"/>
      <c r="AB8" s="78"/>
      <c r="AC8" s="78"/>
      <c r="AD8" s="89" t="s">
        <v>124</v>
      </c>
      <c r="AE8" s="89"/>
      <c r="AF8" s="89"/>
      <c r="AG8" s="89"/>
      <c r="AH8" s="89"/>
      <c r="AI8" s="89"/>
      <c r="AJ8" s="89"/>
      <c r="AK8" s="4"/>
      <c r="AL8" s="73">
        <f>データ!S6</f>
        <v>9504</v>
      </c>
      <c r="AM8" s="73"/>
      <c r="AN8" s="73"/>
      <c r="AO8" s="73"/>
      <c r="AP8" s="73"/>
      <c r="AQ8" s="73"/>
      <c r="AR8" s="73"/>
      <c r="AS8" s="73"/>
      <c r="AT8" s="72">
        <f>データ!T6</f>
        <v>37.950000000000003</v>
      </c>
      <c r="AU8" s="72"/>
      <c r="AV8" s="72"/>
      <c r="AW8" s="72"/>
      <c r="AX8" s="72"/>
      <c r="AY8" s="72"/>
      <c r="AZ8" s="72"/>
      <c r="BA8" s="72"/>
      <c r="BB8" s="72">
        <f>データ!U6</f>
        <v>250.43</v>
      </c>
      <c r="BC8" s="72"/>
      <c r="BD8" s="72"/>
      <c r="BE8" s="72"/>
      <c r="BF8" s="72"/>
      <c r="BG8" s="72"/>
      <c r="BH8" s="72"/>
      <c r="BI8" s="72"/>
      <c r="BJ8" s="4"/>
      <c r="BK8" s="4"/>
      <c r="BL8" s="76" t="s">
        <v>10</v>
      </c>
      <c r="BM8" s="77"/>
      <c r="BN8" s="8" t="s">
        <v>11</v>
      </c>
      <c r="BO8" s="9"/>
      <c r="BP8" s="9"/>
      <c r="BQ8" s="9"/>
      <c r="BR8" s="9"/>
      <c r="BS8" s="9"/>
      <c r="BT8" s="9"/>
      <c r="BU8" s="9"/>
      <c r="BV8" s="9"/>
      <c r="BW8" s="9"/>
      <c r="BX8" s="9"/>
      <c r="BY8" s="10"/>
    </row>
    <row r="9" spans="1:78" ht="18.75" customHeight="1" x14ac:dyDescent="0.15">
      <c r="A9" s="2"/>
      <c r="B9" s="69" t="s">
        <v>12</v>
      </c>
      <c r="C9" s="69"/>
      <c r="D9" s="69"/>
      <c r="E9" s="69"/>
      <c r="F9" s="69"/>
      <c r="G9" s="69"/>
      <c r="H9" s="69"/>
      <c r="I9" s="69" t="s">
        <v>13</v>
      </c>
      <c r="J9" s="69"/>
      <c r="K9" s="69"/>
      <c r="L9" s="69"/>
      <c r="M9" s="69"/>
      <c r="N9" s="69"/>
      <c r="O9" s="69"/>
      <c r="P9" s="69" t="s">
        <v>14</v>
      </c>
      <c r="Q9" s="69"/>
      <c r="R9" s="69"/>
      <c r="S9" s="69"/>
      <c r="T9" s="69"/>
      <c r="U9" s="69"/>
      <c r="V9" s="69"/>
      <c r="W9" s="69" t="s">
        <v>15</v>
      </c>
      <c r="X9" s="69"/>
      <c r="Y9" s="69"/>
      <c r="Z9" s="69"/>
      <c r="AA9" s="69"/>
      <c r="AB9" s="69"/>
      <c r="AC9" s="69"/>
      <c r="AD9" s="69" t="s">
        <v>16</v>
      </c>
      <c r="AE9" s="69"/>
      <c r="AF9" s="69"/>
      <c r="AG9" s="69"/>
      <c r="AH9" s="69"/>
      <c r="AI9" s="69"/>
      <c r="AJ9" s="69"/>
      <c r="AK9" s="4"/>
      <c r="AL9" s="69" t="s">
        <v>17</v>
      </c>
      <c r="AM9" s="69"/>
      <c r="AN9" s="69"/>
      <c r="AO9" s="69"/>
      <c r="AP9" s="69"/>
      <c r="AQ9" s="69"/>
      <c r="AR9" s="69"/>
      <c r="AS9" s="69"/>
      <c r="AT9" s="69" t="s">
        <v>18</v>
      </c>
      <c r="AU9" s="69"/>
      <c r="AV9" s="69"/>
      <c r="AW9" s="69"/>
      <c r="AX9" s="69"/>
      <c r="AY9" s="69"/>
      <c r="AZ9" s="69"/>
      <c r="BA9" s="69"/>
      <c r="BB9" s="69" t="s">
        <v>19</v>
      </c>
      <c r="BC9" s="69"/>
      <c r="BD9" s="69"/>
      <c r="BE9" s="69"/>
      <c r="BF9" s="69"/>
      <c r="BG9" s="69"/>
      <c r="BH9" s="69"/>
      <c r="BI9" s="69"/>
      <c r="BJ9" s="4"/>
      <c r="BK9" s="4"/>
      <c r="BL9" s="70" t="s">
        <v>20</v>
      </c>
      <c r="BM9" s="71"/>
      <c r="BN9" s="11" t="s">
        <v>21</v>
      </c>
      <c r="BO9" s="12"/>
      <c r="BP9" s="12"/>
      <c r="BQ9" s="12"/>
      <c r="BR9" s="12"/>
      <c r="BS9" s="12"/>
      <c r="BT9" s="12"/>
      <c r="BU9" s="12"/>
      <c r="BV9" s="12"/>
      <c r="BW9" s="12"/>
      <c r="BX9" s="12"/>
      <c r="BY9" s="13"/>
    </row>
    <row r="10" spans="1:78" ht="18.75" customHeight="1" x14ac:dyDescent="0.15">
      <c r="A10" s="2"/>
      <c r="B10" s="72" t="str">
        <f>データ!N6</f>
        <v>-</v>
      </c>
      <c r="C10" s="72"/>
      <c r="D10" s="72"/>
      <c r="E10" s="72"/>
      <c r="F10" s="72"/>
      <c r="G10" s="72"/>
      <c r="H10" s="72"/>
      <c r="I10" s="72" t="str">
        <f>データ!O6</f>
        <v>該当数値なし</v>
      </c>
      <c r="J10" s="72"/>
      <c r="K10" s="72"/>
      <c r="L10" s="72"/>
      <c r="M10" s="72"/>
      <c r="N10" s="72"/>
      <c r="O10" s="72"/>
      <c r="P10" s="72">
        <f>データ!P6</f>
        <v>49.36</v>
      </c>
      <c r="Q10" s="72"/>
      <c r="R10" s="72"/>
      <c r="S10" s="72"/>
      <c r="T10" s="72"/>
      <c r="U10" s="72"/>
      <c r="V10" s="72"/>
      <c r="W10" s="72">
        <f>データ!Q6</f>
        <v>100</v>
      </c>
      <c r="X10" s="72"/>
      <c r="Y10" s="72"/>
      <c r="Z10" s="72"/>
      <c r="AA10" s="72"/>
      <c r="AB10" s="72"/>
      <c r="AC10" s="72"/>
      <c r="AD10" s="73">
        <f>データ!R6</f>
        <v>2970</v>
      </c>
      <c r="AE10" s="73"/>
      <c r="AF10" s="73"/>
      <c r="AG10" s="73"/>
      <c r="AH10" s="73"/>
      <c r="AI10" s="73"/>
      <c r="AJ10" s="73"/>
      <c r="AK10" s="2"/>
      <c r="AL10" s="73">
        <f>データ!V6</f>
        <v>4673</v>
      </c>
      <c r="AM10" s="73"/>
      <c r="AN10" s="73"/>
      <c r="AO10" s="73"/>
      <c r="AP10" s="73"/>
      <c r="AQ10" s="73"/>
      <c r="AR10" s="73"/>
      <c r="AS10" s="73"/>
      <c r="AT10" s="72">
        <f>データ!W6</f>
        <v>1.58</v>
      </c>
      <c r="AU10" s="72"/>
      <c r="AV10" s="72"/>
      <c r="AW10" s="72"/>
      <c r="AX10" s="72"/>
      <c r="AY10" s="72"/>
      <c r="AZ10" s="72"/>
      <c r="BA10" s="72"/>
      <c r="BB10" s="72">
        <f>データ!X6</f>
        <v>2957.59</v>
      </c>
      <c r="BC10" s="72"/>
      <c r="BD10" s="72"/>
      <c r="BE10" s="72"/>
      <c r="BF10" s="72"/>
      <c r="BG10" s="72"/>
      <c r="BH10" s="72"/>
      <c r="BI10" s="72"/>
      <c r="BJ10" s="2"/>
      <c r="BK10" s="2"/>
      <c r="BL10" s="74" t="s">
        <v>22</v>
      </c>
      <c r="BM10" s="75"/>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3" t="s">
        <v>125</v>
      </c>
      <c r="BM16" s="64"/>
      <c r="BN16" s="64"/>
      <c r="BO16" s="64"/>
      <c r="BP16" s="64"/>
      <c r="BQ16" s="64"/>
      <c r="BR16" s="64"/>
      <c r="BS16" s="64"/>
      <c r="BT16" s="64"/>
      <c r="BU16" s="64"/>
      <c r="BV16" s="64"/>
      <c r="BW16" s="64"/>
      <c r="BX16" s="64"/>
      <c r="BY16" s="64"/>
      <c r="BZ16" s="65"/>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3"/>
      <c r="BM17" s="64"/>
      <c r="BN17" s="64"/>
      <c r="BO17" s="64"/>
      <c r="BP17" s="64"/>
      <c r="BQ17" s="64"/>
      <c r="BR17" s="64"/>
      <c r="BS17" s="64"/>
      <c r="BT17" s="64"/>
      <c r="BU17" s="64"/>
      <c r="BV17" s="64"/>
      <c r="BW17" s="64"/>
      <c r="BX17" s="64"/>
      <c r="BY17" s="64"/>
      <c r="BZ17" s="65"/>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3"/>
      <c r="BM18" s="64"/>
      <c r="BN18" s="64"/>
      <c r="BO18" s="64"/>
      <c r="BP18" s="64"/>
      <c r="BQ18" s="64"/>
      <c r="BR18" s="64"/>
      <c r="BS18" s="64"/>
      <c r="BT18" s="64"/>
      <c r="BU18" s="64"/>
      <c r="BV18" s="64"/>
      <c r="BW18" s="64"/>
      <c r="BX18" s="64"/>
      <c r="BY18" s="64"/>
      <c r="BZ18" s="65"/>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3"/>
      <c r="BM19" s="64"/>
      <c r="BN19" s="64"/>
      <c r="BO19" s="64"/>
      <c r="BP19" s="64"/>
      <c r="BQ19" s="64"/>
      <c r="BR19" s="64"/>
      <c r="BS19" s="64"/>
      <c r="BT19" s="64"/>
      <c r="BU19" s="64"/>
      <c r="BV19" s="64"/>
      <c r="BW19" s="64"/>
      <c r="BX19" s="64"/>
      <c r="BY19" s="64"/>
      <c r="BZ19" s="65"/>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3"/>
      <c r="BM20" s="64"/>
      <c r="BN20" s="64"/>
      <c r="BO20" s="64"/>
      <c r="BP20" s="64"/>
      <c r="BQ20" s="64"/>
      <c r="BR20" s="64"/>
      <c r="BS20" s="64"/>
      <c r="BT20" s="64"/>
      <c r="BU20" s="64"/>
      <c r="BV20" s="64"/>
      <c r="BW20" s="64"/>
      <c r="BX20" s="64"/>
      <c r="BY20" s="64"/>
      <c r="BZ20" s="65"/>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3"/>
      <c r="BM21" s="64"/>
      <c r="BN21" s="64"/>
      <c r="BO21" s="64"/>
      <c r="BP21" s="64"/>
      <c r="BQ21" s="64"/>
      <c r="BR21" s="64"/>
      <c r="BS21" s="64"/>
      <c r="BT21" s="64"/>
      <c r="BU21" s="64"/>
      <c r="BV21" s="64"/>
      <c r="BW21" s="64"/>
      <c r="BX21" s="64"/>
      <c r="BY21" s="64"/>
      <c r="BZ21" s="65"/>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3"/>
      <c r="BM22" s="64"/>
      <c r="BN22" s="64"/>
      <c r="BO22" s="64"/>
      <c r="BP22" s="64"/>
      <c r="BQ22" s="64"/>
      <c r="BR22" s="64"/>
      <c r="BS22" s="64"/>
      <c r="BT22" s="64"/>
      <c r="BU22" s="64"/>
      <c r="BV22" s="64"/>
      <c r="BW22" s="64"/>
      <c r="BX22" s="64"/>
      <c r="BY22" s="64"/>
      <c r="BZ22" s="65"/>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3"/>
      <c r="BM23" s="64"/>
      <c r="BN23" s="64"/>
      <c r="BO23" s="64"/>
      <c r="BP23" s="64"/>
      <c r="BQ23" s="64"/>
      <c r="BR23" s="64"/>
      <c r="BS23" s="64"/>
      <c r="BT23" s="64"/>
      <c r="BU23" s="64"/>
      <c r="BV23" s="64"/>
      <c r="BW23" s="64"/>
      <c r="BX23" s="64"/>
      <c r="BY23" s="64"/>
      <c r="BZ23" s="65"/>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3"/>
      <c r="BM24" s="64"/>
      <c r="BN24" s="64"/>
      <c r="BO24" s="64"/>
      <c r="BP24" s="64"/>
      <c r="BQ24" s="64"/>
      <c r="BR24" s="64"/>
      <c r="BS24" s="64"/>
      <c r="BT24" s="64"/>
      <c r="BU24" s="64"/>
      <c r="BV24" s="64"/>
      <c r="BW24" s="64"/>
      <c r="BX24" s="64"/>
      <c r="BY24" s="64"/>
      <c r="BZ24" s="65"/>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3"/>
      <c r="BM25" s="64"/>
      <c r="BN25" s="64"/>
      <c r="BO25" s="64"/>
      <c r="BP25" s="64"/>
      <c r="BQ25" s="64"/>
      <c r="BR25" s="64"/>
      <c r="BS25" s="64"/>
      <c r="BT25" s="64"/>
      <c r="BU25" s="64"/>
      <c r="BV25" s="64"/>
      <c r="BW25" s="64"/>
      <c r="BX25" s="64"/>
      <c r="BY25" s="64"/>
      <c r="BZ25" s="65"/>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3"/>
      <c r="BM26" s="64"/>
      <c r="BN26" s="64"/>
      <c r="BO26" s="64"/>
      <c r="BP26" s="64"/>
      <c r="BQ26" s="64"/>
      <c r="BR26" s="64"/>
      <c r="BS26" s="64"/>
      <c r="BT26" s="64"/>
      <c r="BU26" s="64"/>
      <c r="BV26" s="64"/>
      <c r="BW26" s="64"/>
      <c r="BX26" s="64"/>
      <c r="BY26" s="64"/>
      <c r="BZ26" s="65"/>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3"/>
      <c r="BM27" s="64"/>
      <c r="BN27" s="64"/>
      <c r="BO27" s="64"/>
      <c r="BP27" s="64"/>
      <c r="BQ27" s="64"/>
      <c r="BR27" s="64"/>
      <c r="BS27" s="64"/>
      <c r="BT27" s="64"/>
      <c r="BU27" s="64"/>
      <c r="BV27" s="64"/>
      <c r="BW27" s="64"/>
      <c r="BX27" s="64"/>
      <c r="BY27" s="64"/>
      <c r="BZ27" s="65"/>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3"/>
      <c r="BM28" s="64"/>
      <c r="BN28" s="64"/>
      <c r="BO28" s="64"/>
      <c r="BP28" s="64"/>
      <c r="BQ28" s="64"/>
      <c r="BR28" s="64"/>
      <c r="BS28" s="64"/>
      <c r="BT28" s="64"/>
      <c r="BU28" s="64"/>
      <c r="BV28" s="64"/>
      <c r="BW28" s="64"/>
      <c r="BX28" s="64"/>
      <c r="BY28" s="64"/>
      <c r="BZ28" s="65"/>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3"/>
      <c r="BM29" s="64"/>
      <c r="BN29" s="64"/>
      <c r="BO29" s="64"/>
      <c r="BP29" s="64"/>
      <c r="BQ29" s="64"/>
      <c r="BR29" s="64"/>
      <c r="BS29" s="64"/>
      <c r="BT29" s="64"/>
      <c r="BU29" s="64"/>
      <c r="BV29" s="64"/>
      <c r="BW29" s="64"/>
      <c r="BX29" s="64"/>
      <c r="BY29" s="64"/>
      <c r="BZ29" s="65"/>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3"/>
      <c r="BM30" s="64"/>
      <c r="BN30" s="64"/>
      <c r="BO30" s="64"/>
      <c r="BP30" s="64"/>
      <c r="BQ30" s="64"/>
      <c r="BR30" s="64"/>
      <c r="BS30" s="64"/>
      <c r="BT30" s="64"/>
      <c r="BU30" s="64"/>
      <c r="BV30" s="64"/>
      <c r="BW30" s="64"/>
      <c r="BX30" s="64"/>
      <c r="BY30" s="64"/>
      <c r="BZ30" s="65"/>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3"/>
      <c r="BM31" s="64"/>
      <c r="BN31" s="64"/>
      <c r="BO31" s="64"/>
      <c r="BP31" s="64"/>
      <c r="BQ31" s="64"/>
      <c r="BR31" s="64"/>
      <c r="BS31" s="64"/>
      <c r="BT31" s="64"/>
      <c r="BU31" s="64"/>
      <c r="BV31" s="64"/>
      <c r="BW31" s="64"/>
      <c r="BX31" s="64"/>
      <c r="BY31" s="64"/>
      <c r="BZ31" s="65"/>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3"/>
      <c r="BM32" s="64"/>
      <c r="BN32" s="64"/>
      <c r="BO32" s="64"/>
      <c r="BP32" s="64"/>
      <c r="BQ32" s="64"/>
      <c r="BR32" s="64"/>
      <c r="BS32" s="64"/>
      <c r="BT32" s="64"/>
      <c r="BU32" s="64"/>
      <c r="BV32" s="64"/>
      <c r="BW32" s="64"/>
      <c r="BX32" s="64"/>
      <c r="BY32" s="64"/>
      <c r="BZ32" s="65"/>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3"/>
      <c r="BM33" s="64"/>
      <c r="BN33" s="64"/>
      <c r="BO33" s="64"/>
      <c r="BP33" s="64"/>
      <c r="BQ33" s="64"/>
      <c r="BR33" s="64"/>
      <c r="BS33" s="64"/>
      <c r="BT33" s="64"/>
      <c r="BU33" s="64"/>
      <c r="BV33" s="64"/>
      <c r="BW33" s="64"/>
      <c r="BX33" s="64"/>
      <c r="BY33" s="64"/>
      <c r="BZ33" s="65"/>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63"/>
      <c r="BM34" s="64"/>
      <c r="BN34" s="64"/>
      <c r="BO34" s="64"/>
      <c r="BP34" s="64"/>
      <c r="BQ34" s="64"/>
      <c r="BR34" s="64"/>
      <c r="BS34" s="64"/>
      <c r="BT34" s="64"/>
      <c r="BU34" s="64"/>
      <c r="BV34" s="64"/>
      <c r="BW34" s="64"/>
      <c r="BX34" s="64"/>
      <c r="BY34" s="64"/>
      <c r="BZ34" s="65"/>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63"/>
      <c r="BM35" s="64"/>
      <c r="BN35" s="64"/>
      <c r="BO35" s="64"/>
      <c r="BP35" s="64"/>
      <c r="BQ35" s="64"/>
      <c r="BR35" s="64"/>
      <c r="BS35" s="64"/>
      <c r="BT35" s="64"/>
      <c r="BU35" s="64"/>
      <c r="BV35" s="64"/>
      <c r="BW35" s="64"/>
      <c r="BX35" s="64"/>
      <c r="BY35" s="64"/>
      <c r="BZ35" s="65"/>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3"/>
      <c r="BM36" s="64"/>
      <c r="BN36" s="64"/>
      <c r="BO36" s="64"/>
      <c r="BP36" s="64"/>
      <c r="BQ36" s="64"/>
      <c r="BR36" s="64"/>
      <c r="BS36" s="64"/>
      <c r="BT36" s="64"/>
      <c r="BU36" s="64"/>
      <c r="BV36" s="64"/>
      <c r="BW36" s="64"/>
      <c r="BX36" s="64"/>
      <c r="BY36" s="64"/>
      <c r="BZ36" s="65"/>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3"/>
      <c r="BM37" s="64"/>
      <c r="BN37" s="64"/>
      <c r="BO37" s="64"/>
      <c r="BP37" s="64"/>
      <c r="BQ37" s="64"/>
      <c r="BR37" s="64"/>
      <c r="BS37" s="64"/>
      <c r="BT37" s="64"/>
      <c r="BU37" s="64"/>
      <c r="BV37" s="64"/>
      <c r="BW37" s="64"/>
      <c r="BX37" s="64"/>
      <c r="BY37" s="64"/>
      <c r="BZ37" s="65"/>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3"/>
      <c r="BM38" s="64"/>
      <c r="BN38" s="64"/>
      <c r="BO38" s="64"/>
      <c r="BP38" s="64"/>
      <c r="BQ38" s="64"/>
      <c r="BR38" s="64"/>
      <c r="BS38" s="64"/>
      <c r="BT38" s="64"/>
      <c r="BU38" s="64"/>
      <c r="BV38" s="64"/>
      <c r="BW38" s="64"/>
      <c r="BX38" s="64"/>
      <c r="BY38" s="64"/>
      <c r="BZ38" s="65"/>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3"/>
      <c r="BM39" s="64"/>
      <c r="BN39" s="64"/>
      <c r="BO39" s="64"/>
      <c r="BP39" s="64"/>
      <c r="BQ39" s="64"/>
      <c r="BR39" s="64"/>
      <c r="BS39" s="64"/>
      <c r="BT39" s="64"/>
      <c r="BU39" s="64"/>
      <c r="BV39" s="64"/>
      <c r="BW39" s="64"/>
      <c r="BX39" s="64"/>
      <c r="BY39" s="64"/>
      <c r="BZ39" s="65"/>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3"/>
      <c r="BM40" s="64"/>
      <c r="BN40" s="64"/>
      <c r="BO40" s="64"/>
      <c r="BP40" s="64"/>
      <c r="BQ40" s="64"/>
      <c r="BR40" s="64"/>
      <c r="BS40" s="64"/>
      <c r="BT40" s="64"/>
      <c r="BU40" s="64"/>
      <c r="BV40" s="64"/>
      <c r="BW40" s="64"/>
      <c r="BX40" s="64"/>
      <c r="BY40" s="64"/>
      <c r="BZ40" s="65"/>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3"/>
      <c r="BM41" s="64"/>
      <c r="BN41" s="64"/>
      <c r="BO41" s="64"/>
      <c r="BP41" s="64"/>
      <c r="BQ41" s="64"/>
      <c r="BR41" s="64"/>
      <c r="BS41" s="64"/>
      <c r="BT41" s="64"/>
      <c r="BU41" s="64"/>
      <c r="BV41" s="64"/>
      <c r="BW41" s="64"/>
      <c r="BX41" s="64"/>
      <c r="BY41" s="64"/>
      <c r="BZ41" s="65"/>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3"/>
      <c r="BM42" s="64"/>
      <c r="BN42" s="64"/>
      <c r="BO42" s="64"/>
      <c r="BP42" s="64"/>
      <c r="BQ42" s="64"/>
      <c r="BR42" s="64"/>
      <c r="BS42" s="64"/>
      <c r="BT42" s="64"/>
      <c r="BU42" s="64"/>
      <c r="BV42" s="64"/>
      <c r="BW42" s="64"/>
      <c r="BX42" s="64"/>
      <c r="BY42" s="64"/>
      <c r="BZ42" s="65"/>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3"/>
      <c r="BM43" s="64"/>
      <c r="BN43" s="64"/>
      <c r="BO43" s="64"/>
      <c r="BP43" s="64"/>
      <c r="BQ43" s="64"/>
      <c r="BR43" s="64"/>
      <c r="BS43" s="64"/>
      <c r="BT43" s="64"/>
      <c r="BU43" s="64"/>
      <c r="BV43" s="64"/>
      <c r="BW43" s="64"/>
      <c r="BX43" s="64"/>
      <c r="BY43" s="64"/>
      <c r="BZ43" s="65"/>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66"/>
      <c r="BM44" s="67"/>
      <c r="BN44" s="67"/>
      <c r="BO44" s="67"/>
      <c r="BP44" s="67"/>
      <c r="BQ44" s="67"/>
      <c r="BR44" s="67"/>
      <c r="BS44" s="67"/>
      <c r="BT44" s="67"/>
      <c r="BU44" s="67"/>
      <c r="BV44" s="67"/>
      <c r="BW44" s="67"/>
      <c r="BX44" s="67"/>
      <c r="BY44" s="67"/>
      <c r="BZ44" s="68"/>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122</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123</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56</v>
      </c>
      <c r="N86" s="26" t="s">
        <v>56</v>
      </c>
      <c r="O86" s="26"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82" t="s">
        <v>66</v>
      </c>
      <c r="I3" s="83"/>
      <c r="J3" s="83"/>
      <c r="K3" s="83"/>
      <c r="L3" s="83"/>
      <c r="M3" s="83"/>
      <c r="N3" s="83"/>
      <c r="O3" s="83"/>
      <c r="P3" s="83"/>
      <c r="Q3" s="83"/>
      <c r="R3" s="83"/>
      <c r="S3" s="83"/>
      <c r="T3" s="83"/>
      <c r="U3" s="83"/>
      <c r="V3" s="83"/>
      <c r="W3" s="83"/>
      <c r="X3" s="84"/>
      <c r="Y3" s="88" t="s">
        <v>67</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68</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5" x14ac:dyDescent="0.15">
      <c r="A4" s="28" t="s">
        <v>69</v>
      </c>
      <c r="B4" s="30"/>
      <c r="C4" s="30"/>
      <c r="D4" s="30"/>
      <c r="E4" s="30"/>
      <c r="F4" s="30"/>
      <c r="G4" s="30"/>
      <c r="H4" s="85"/>
      <c r="I4" s="86"/>
      <c r="J4" s="86"/>
      <c r="K4" s="86"/>
      <c r="L4" s="86"/>
      <c r="M4" s="86"/>
      <c r="N4" s="86"/>
      <c r="O4" s="86"/>
      <c r="P4" s="86"/>
      <c r="Q4" s="86"/>
      <c r="R4" s="86"/>
      <c r="S4" s="86"/>
      <c r="T4" s="86"/>
      <c r="U4" s="86"/>
      <c r="V4" s="86"/>
      <c r="W4" s="86"/>
      <c r="X4" s="87"/>
      <c r="Y4" s="81" t="s">
        <v>70</v>
      </c>
      <c r="Z4" s="81"/>
      <c r="AA4" s="81"/>
      <c r="AB4" s="81"/>
      <c r="AC4" s="81"/>
      <c r="AD4" s="81"/>
      <c r="AE4" s="81"/>
      <c r="AF4" s="81"/>
      <c r="AG4" s="81"/>
      <c r="AH4" s="81"/>
      <c r="AI4" s="81"/>
      <c r="AJ4" s="81" t="s">
        <v>71</v>
      </c>
      <c r="AK4" s="81"/>
      <c r="AL4" s="81"/>
      <c r="AM4" s="81"/>
      <c r="AN4" s="81"/>
      <c r="AO4" s="81"/>
      <c r="AP4" s="81"/>
      <c r="AQ4" s="81"/>
      <c r="AR4" s="81"/>
      <c r="AS4" s="81"/>
      <c r="AT4" s="81"/>
      <c r="AU4" s="81" t="s">
        <v>72</v>
      </c>
      <c r="AV4" s="81"/>
      <c r="AW4" s="81"/>
      <c r="AX4" s="81"/>
      <c r="AY4" s="81"/>
      <c r="AZ4" s="81"/>
      <c r="BA4" s="81"/>
      <c r="BB4" s="81"/>
      <c r="BC4" s="81"/>
      <c r="BD4" s="81"/>
      <c r="BE4" s="81"/>
      <c r="BF4" s="81" t="s">
        <v>73</v>
      </c>
      <c r="BG4" s="81"/>
      <c r="BH4" s="81"/>
      <c r="BI4" s="81"/>
      <c r="BJ4" s="81"/>
      <c r="BK4" s="81"/>
      <c r="BL4" s="81"/>
      <c r="BM4" s="81"/>
      <c r="BN4" s="81"/>
      <c r="BO4" s="81"/>
      <c r="BP4" s="81"/>
      <c r="BQ4" s="81" t="s">
        <v>74</v>
      </c>
      <c r="BR4" s="81"/>
      <c r="BS4" s="81"/>
      <c r="BT4" s="81"/>
      <c r="BU4" s="81"/>
      <c r="BV4" s="81"/>
      <c r="BW4" s="81"/>
      <c r="BX4" s="81"/>
      <c r="BY4" s="81"/>
      <c r="BZ4" s="81"/>
      <c r="CA4" s="81"/>
      <c r="CB4" s="81" t="s">
        <v>75</v>
      </c>
      <c r="CC4" s="81"/>
      <c r="CD4" s="81"/>
      <c r="CE4" s="81"/>
      <c r="CF4" s="81"/>
      <c r="CG4" s="81"/>
      <c r="CH4" s="81"/>
      <c r="CI4" s="81"/>
      <c r="CJ4" s="81"/>
      <c r="CK4" s="81"/>
      <c r="CL4" s="81"/>
      <c r="CM4" s="81" t="s">
        <v>76</v>
      </c>
      <c r="CN4" s="81"/>
      <c r="CO4" s="81"/>
      <c r="CP4" s="81"/>
      <c r="CQ4" s="81"/>
      <c r="CR4" s="81"/>
      <c r="CS4" s="81"/>
      <c r="CT4" s="81"/>
      <c r="CU4" s="81"/>
      <c r="CV4" s="81"/>
      <c r="CW4" s="81"/>
      <c r="CX4" s="81" t="s">
        <v>77</v>
      </c>
      <c r="CY4" s="81"/>
      <c r="CZ4" s="81"/>
      <c r="DA4" s="81"/>
      <c r="DB4" s="81"/>
      <c r="DC4" s="81"/>
      <c r="DD4" s="81"/>
      <c r="DE4" s="81"/>
      <c r="DF4" s="81"/>
      <c r="DG4" s="81"/>
      <c r="DH4" s="81"/>
      <c r="DI4" s="81" t="s">
        <v>78</v>
      </c>
      <c r="DJ4" s="81"/>
      <c r="DK4" s="81"/>
      <c r="DL4" s="81"/>
      <c r="DM4" s="81"/>
      <c r="DN4" s="81"/>
      <c r="DO4" s="81"/>
      <c r="DP4" s="81"/>
      <c r="DQ4" s="81"/>
      <c r="DR4" s="81"/>
      <c r="DS4" s="81"/>
      <c r="DT4" s="81" t="s">
        <v>79</v>
      </c>
      <c r="DU4" s="81"/>
      <c r="DV4" s="81"/>
      <c r="DW4" s="81"/>
      <c r="DX4" s="81"/>
      <c r="DY4" s="81"/>
      <c r="DZ4" s="81"/>
      <c r="EA4" s="81"/>
      <c r="EB4" s="81"/>
      <c r="EC4" s="81"/>
      <c r="ED4" s="81"/>
      <c r="EE4" s="81" t="s">
        <v>80</v>
      </c>
      <c r="EF4" s="81"/>
      <c r="EG4" s="81"/>
      <c r="EH4" s="81"/>
      <c r="EI4" s="81"/>
      <c r="EJ4" s="81"/>
      <c r="EK4" s="81"/>
      <c r="EL4" s="81"/>
      <c r="EM4" s="81"/>
      <c r="EN4" s="81"/>
      <c r="EO4" s="81"/>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73032</v>
      </c>
      <c r="D6" s="33">
        <f t="shared" si="3"/>
        <v>47</v>
      </c>
      <c r="E6" s="33">
        <f t="shared" si="3"/>
        <v>17</v>
      </c>
      <c r="F6" s="33">
        <f t="shared" si="3"/>
        <v>1</v>
      </c>
      <c r="G6" s="33">
        <f t="shared" si="3"/>
        <v>0</v>
      </c>
      <c r="H6" s="33" t="str">
        <f t="shared" si="3"/>
        <v>福島県　国見町</v>
      </c>
      <c r="I6" s="33" t="str">
        <f t="shared" si="3"/>
        <v>法非適用</v>
      </c>
      <c r="J6" s="33" t="str">
        <f t="shared" si="3"/>
        <v>下水道事業</v>
      </c>
      <c r="K6" s="33" t="str">
        <f t="shared" si="3"/>
        <v>公共下水道</v>
      </c>
      <c r="L6" s="33" t="str">
        <f t="shared" si="3"/>
        <v>Cc2</v>
      </c>
      <c r="M6" s="33">
        <f t="shared" si="3"/>
        <v>0</v>
      </c>
      <c r="N6" s="34" t="str">
        <f t="shared" si="3"/>
        <v>-</v>
      </c>
      <c r="O6" s="34" t="str">
        <f t="shared" si="3"/>
        <v>該当数値なし</v>
      </c>
      <c r="P6" s="34">
        <f t="shared" si="3"/>
        <v>49.36</v>
      </c>
      <c r="Q6" s="34">
        <f t="shared" si="3"/>
        <v>100</v>
      </c>
      <c r="R6" s="34">
        <f t="shared" si="3"/>
        <v>2970</v>
      </c>
      <c r="S6" s="34">
        <f t="shared" si="3"/>
        <v>9504</v>
      </c>
      <c r="T6" s="34">
        <f t="shared" si="3"/>
        <v>37.950000000000003</v>
      </c>
      <c r="U6" s="34">
        <f t="shared" si="3"/>
        <v>250.43</v>
      </c>
      <c r="V6" s="34">
        <f t="shared" si="3"/>
        <v>4673</v>
      </c>
      <c r="W6" s="34">
        <f t="shared" si="3"/>
        <v>1.58</v>
      </c>
      <c r="X6" s="34">
        <f t="shared" si="3"/>
        <v>2957.59</v>
      </c>
      <c r="Y6" s="35">
        <f>IF(Y7="",NA(),Y7)</f>
        <v>54.34</v>
      </c>
      <c r="Z6" s="35">
        <f t="shared" ref="Z6:AH6" si="4">IF(Z7="",NA(),Z7)</f>
        <v>46.7</v>
      </c>
      <c r="AA6" s="35">
        <f t="shared" si="4"/>
        <v>55.59</v>
      </c>
      <c r="AB6" s="35">
        <f t="shared" si="4"/>
        <v>50.92</v>
      </c>
      <c r="AC6" s="35">
        <f t="shared" si="4"/>
        <v>50.61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1989.76</v>
      </c>
      <c r="BG6" s="35">
        <f t="shared" ref="BG6:BO6" si="7">IF(BG7="",NA(),BG7)</f>
        <v>1929.85</v>
      </c>
      <c r="BH6" s="35">
        <f t="shared" si="7"/>
        <v>1869.6</v>
      </c>
      <c r="BI6" s="35">
        <f t="shared" si="7"/>
        <v>1786.36</v>
      </c>
      <c r="BJ6" s="35">
        <f t="shared" si="7"/>
        <v>2204.1999999999998</v>
      </c>
      <c r="BK6" s="35">
        <f t="shared" si="7"/>
        <v>1273.52</v>
      </c>
      <c r="BL6" s="35">
        <f t="shared" si="7"/>
        <v>1209.95</v>
      </c>
      <c r="BM6" s="35">
        <f t="shared" si="7"/>
        <v>1136.5</v>
      </c>
      <c r="BN6" s="35">
        <f t="shared" si="7"/>
        <v>1118.56</v>
      </c>
      <c r="BO6" s="35">
        <f t="shared" si="7"/>
        <v>1111.31</v>
      </c>
      <c r="BP6" s="34" t="str">
        <f>IF(BP7="","",IF(BP7="-","【-】","【"&amp;SUBSTITUTE(TEXT(BP7,"#,##0.00"),"-","△")&amp;"】"))</f>
        <v>【728.30】</v>
      </c>
      <c r="BQ6" s="35">
        <f>IF(BQ7="",NA(),BQ7)</f>
        <v>45.39</v>
      </c>
      <c r="BR6" s="35">
        <f t="shared" ref="BR6:BZ6" si="8">IF(BR7="",NA(),BR7)</f>
        <v>39.61</v>
      </c>
      <c r="BS6" s="35">
        <f t="shared" si="8"/>
        <v>38.61</v>
      </c>
      <c r="BT6" s="35">
        <f t="shared" si="8"/>
        <v>41.29</v>
      </c>
      <c r="BU6" s="35">
        <f t="shared" si="8"/>
        <v>100</v>
      </c>
      <c r="BV6" s="35">
        <f t="shared" si="8"/>
        <v>67.849999999999994</v>
      </c>
      <c r="BW6" s="35">
        <f t="shared" si="8"/>
        <v>69.48</v>
      </c>
      <c r="BX6" s="35">
        <f t="shared" si="8"/>
        <v>71.650000000000006</v>
      </c>
      <c r="BY6" s="35">
        <f t="shared" si="8"/>
        <v>72.33</v>
      </c>
      <c r="BZ6" s="35">
        <f t="shared" si="8"/>
        <v>75.540000000000006</v>
      </c>
      <c r="CA6" s="34" t="str">
        <f>IF(CA7="","",IF(CA7="-","【-】","【"&amp;SUBSTITUTE(TEXT(CA7,"#,##0.00"),"-","△")&amp;"】"))</f>
        <v>【100.04】</v>
      </c>
      <c r="CB6" s="35">
        <f>IF(CB7="",NA(),CB7)</f>
        <v>387.04</v>
      </c>
      <c r="CC6" s="35">
        <f t="shared" ref="CC6:CK6" si="9">IF(CC7="",NA(),CC7)</f>
        <v>444.09</v>
      </c>
      <c r="CD6" s="35">
        <f t="shared" si="9"/>
        <v>469.39</v>
      </c>
      <c r="CE6" s="35">
        <f t="shared" si="9"/>
        <v>442.51</v>
      </c>
      <c r="CF6" s="35">
        <f t="shared" si="9"/>
        <v>184.18</v>
      </c>
      <c r="CG6" s="35">
        <f t="shared" si="9"/>
        <v>224.94</v>
      </c>
      <c r="CH6" s="35">
        <f t="shared" si="9"/>
        <v>220.67</v>
      </c>
      <c r="CI6" s="35">
        <f t="shared" si="9"/>
        <v>217.82</v>
      </c>
      <c r="CJ6" s="35">
        <f t="shared" si="9"/>
        <v>215.28</v>
      </c>
      <c r="CK6" s="35">
        <f t="shared" si="9"/>
        <v>207.96</v>
      </c>
      <c r="CL6" s="34" t="str">
        <f>IF(CL7="","",IF(CL7="-","【-】","【"&amp;SUBSTITUTE(TEXT(CL7,"#,##0.00"),"-","△")&amp;"】"))</f>
        <v>【137.82】</v>
      </c>
      <c r="CM6" s="35" t="str">
        <f>IF(CM7="",NA(),CM7)</f>
        <v>-</v>
      </c>
      <c r="CN6" s="35" t="str">
        <f t="shared" ref="CN6:CV6" si="10">IF(CN7="",NA(),CN7)</f>
        <v>-</v>
      </c>
      <c r="CO6" s="35" t="str">
        <f t="shared" si="10"/>
        <v>-</v>
      </c>
      <c r="CP6" s="35" t="str">
        <f t="shared" si="10"/>
        <v>-</v>
      </c>
      <c r="CQ6" s="35" t="str">
        <f t="shared" si="10"/>
        <v>-</v>
      </c>
      <c r="CR6" s="35">
        <f t="shared" si="10"/>
        <v>55.41</v>
      </c>
      <c r="CS6" s="35">
        <f t="shared" si="10"/>
        <v>55.81</v>
      </c>
      <c r="CT6" s="35">
        <f t="shared" si="10"/>
        <v>54.44</v>
      </c>
      <c r="CU6" s="35">
        <f t="shared" si="10"/>
        <v>54.67</v>
      </c>
      <c r="CV6" s="35">
        <f t="shared" si="10"/>
        <v>53.51</v>
      </c>
      <c r="CW6" s="34" t="str">
        <f>IF(CW7="","",IF(CW7="-","【-】","【"&amp;SUBSTITUTE(TEXT(CW7,"#,##0.00"),"-","△")&amp;"】"))</f>
        <v>【60.09】</v>
      </c>
      <c r="CX6" s="35">
        <f>IF(CX7="",NA(),CX7)</f>
        <v>89.55</v>
      </c>
      <c r="CY6" s="35">
        <f t="shared" ref="CY6:DG6" si="11">IF(CY7="",NA(),CY7)</f>
        <v>90.09</v>
      </c>
      <c r="CZ6" s="35">
        <f t="shared" si="11"/>
        <v>90.01</v>
      </c>
      <c r="DA6" s="35">
        <f t="shared" si="11"/>
        <v>90.25</v>
      </c>
      <c r="DB6" s="35">
        <f t="shared" si="11"/>
        <v>90.52</v>
      </c>
      <c r="DC6" s="35">
        <f t="shared" si="11"/>
        <v>84.12</v>
      </c>
      <c r="DD6" s="35">
        <f t="shared" si="11"/>
        <v>84.41</v>
      </c>
      <c r="DE6" s="35">
        <f t="shared" si="11"/>
        <v>84.2</v>
      </c>
      <c r="DF6" s="35">
        <f t="shared" si="11"/>
        <v>83.8</v>
      </c>
      <c r="DG6" s="35">
        <f t="shared" si="11"/>
        <v>83.91</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v>
      </c>
      <c r="EK6" s="35">
        <f t="shared" si="14"/>
        <v>7.0000000000000007E-2</v>
      </c>
      <c r="EL6" s="35">
        <f t="shared" si="14"/>
        <v>0.04</v>
      </c>
      <c r="EM6" s="35">
        <f t="shared" si="14"/>
        <v>0.11</v>
      </c>
      <c r="EN6" s="35">
        <f t="shared" si="14"/>
        <v>0.15</v>
      </c>
      <c r="EO6" s="34" t="str">
        <f>IF(EO7="","",IF(EO7="-","【-】","【"&amp;SUBSTITUTE(TEXT(EO7,"#,##0.00"),"-","△")&amp;"】"))</f>
        <v>【0.27】</v>
      </c>
    </row>
    <row r="7" spans="1:145" s="36" customFormat="1" x14ac:dyDescent="0.15">
      <c r="A7" s="28"/>
      <c r="B7" s="37">
        <v>2016</v>
      </c>
      <c r="C7" s="37">
        <v>73032</v>
      </c>
      <c r="D7" s="37">
        <v>47</v>
      </c>
      <c r="E7" s="37">
        <v>17</v>
      </c>
      <c r="F7" s="37">
        <v>1</v>
      </c>
      <c r="G7" s="37">
        <v>0</v>
      </c>
      <c r="H7" s="37" t="s">
        <v>110</v>
      </c>
      <c r="I7" s="37" t="s">
        <v>111</v>
      </c>
      <c r="J7" s="37" t="s">
        <v>112</v>
      </c>
      <c r="K7" s="37" t="s">
        <v>113</v>
      </c>
      <c r="L7" s="37" t="s">
        <v>114</v>
      </c>
      <c r="M7" s="37"/>
      <c r="N7" s="38" t="s">
        <v>115</v>
      </c>
      <c r="O7" s="38" t="s">
        <v>116</v>
      </c>
      <c r="P7" s="38">
        <v>49.36</v>
      </c>
      <c r="Q7" s="38">
        <v>100</v>
      </c>
      <c r="R7" s="38">
        <v>2970</v>
      </c>
      <c r="S7" s="38">
        <v>9504</v>
      </c>
      <c r="T7" s="38">
        <v>37.950000000000003</v>
      </c>
      <c r="U7" s="38">
        <v>250.43</v>
      </c>
      <c r="V7" s="38">
        <v>4673</v>
      </c>
      <c r="W7" s="38">
        <v>1.58</v>
      </c>
      <c r="X7" s="38">
        <v>2957.59</v>
      </c>
      <c r="Y7" s="38">
        <v>54.34</v>
      </c>
      <c r="Z7" s="38">
        <v>46.7</v>
      </c>
      <c r="AA7" s="38">
        <v>55.59</v>
      </c>
      <c r="AB7" s="38">
        <v>50.92</v>
      </c>
      <c r="AC7" s="38">
        <v>50.61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1989.76</v>
      </c>
      <c r="BG7" s="38">
        <v>1929.85</v>
      </c>
      <c r="BH7" s="38">
        <v>1869.6</v>
      </c>
      <c r="BI7" s="38">
        <v>1786.36</v>
      </c>
      <c r="BJ7" s="38">
        <v>2204.1999999999998</v>
      </c>
      <c r="BK7" s="38">
        <v>1273.52</v>
      </c>
      <c r="BL7" s="38">
        <v>1209.95</v>
      </c>
      <c r="BM7" s="38">
        <v>1136.5</v>
      </c>
      <c r="BN7" s="38">
        <v>1118.56</v>
      </c>
      <c r="BO7" s="38">
        <v>1111.31</v>
      </c>
      <c r="BP7" s="38">
        <v>728.3</v>
      </c>
      <c r="BQ7" s="38">
        <v>45.39</v>
      </c>
      <c r="BR7" s="38">
        <v>39.61</v>
      </c>
      <c r="BS7" s="38">
        <v>38.61</v>
      </c>
      <c r="BT7" s="38">
        <v>41.29</v>
      </c>
      <c r="BU7" s="38">
        <v>100</v>
      </c>
      <c r="BV7" s="38">
        <v>67.849999999999994</v>
      </c>
      <c r="BW7" s="38">
        <v>69.48</v>
      </c>
      <c r="BX7" s="38">
        <v>71.650000000000006</v>
      </c>
      <c r="BY7" s="38">
        <v>72.33</v>
      </c>
      <c r="BZ7" s="38">
        <v>75.540000000000006</v>
      </c>
      <c r="CA7" s="38">
        <v>100.04</v>
      </c>
      <c r="CB7" s="38">
        <v>387.04</v>
      </c>
      <c r="CC7" s="38">
        <v>444.09</v>
      </c>
      <c r="CD7" s="38">
        <v>469.39</v>
      </c>
      <c r="CE7" s="38">
        <v>442.51</v>
      </c>
      <c r="CF7" s="38">
        <v>184.18</v>
      </c>
      <c r="CG7" s="38">
        <v>224.94</v>
      </c>
      <c r="CH7" s="38">
        <v>220.67</v>
      </c>
      <c r="CI7" s="38">
        <v>217.82</v>
      </c>
      <c r="CJ7" s="38">
        <v>215.28</v>
      </c>
      <c r="CK7" s="38">
        <v>207.96</v>
      </c>
      <c r="CL7" s="38">
        <v>137.82</v>
      </c>
      <c r="CM7" s="38" t="s">
        <v>115</v>
      </c>
      <c r="CN7" s="38" t="s">
        <v>115</v>
      </c>
      <c r="CO7" s="38" t="s">
        <v>115</v>
      </c>
      <c r="CP7" s="38" t="s">
        <v>115</v>
      </c>
      <c r="CQ7" s="38" t="s">
        <v>115</v>
      </c>
      <c r="CR7" s="38">
        <v>55.41</v>
      </c>
      <c r="CS7" s="38">
        <v>55.81</v>
      </c>
      <c r="CT7" s="38">
        <v>54.44</v>
      </c>
      <c r="CU7" s="38">
        <v>54.67</v>
      </c>
      <c r="CV7" s="38">
        <v>53.51</v>
      </c>
      <c r="CW7" s="38">
        <v>60.09</v>
      </c>
      <c r="CX7" s="38">
        <v>89.55</v>
      </c>
      <c r="CY7" s="38">
        <v>90.09</v>
      </c>
      <c r="CZ7" s="38">
        <v>90.01</v>
      </c>
      <c r="DA7" s="38">
        <v>90.25</v>
      </c>
      <c r="DB7" s="38">
        <v>90.52</v>
      </c>
      <c r="DC7" s="38">
        <v>84.12</v>
      </c>
      <c r="DD7" s="38">
        <v>84.41</v>
      </c>
      <c r="DE7" s="38">
        <v>84.2</v>
      </c>
      <c r="DF7" s="38">
        <v>83.8</v>
      </c>
      <c r="DG7" s="38">
        <v>83.91</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v>
      </c>
      <c r="EK7" s="38">
        <v>7.0000000000000007E-2</v>
      </c>
      <c r="EL7" s="38">
        <v>0.04</v>
      </c>
      <c r="EM7" s="38">
        <v>0.11</v>
      </c>
      <c r="EN7" s="38">
        <v>0.15</v>
      </c>
      <c r="EO7" s="38">
        <v>0.27</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2018-02-26T07:59:18Z</cp:lastPrinted>
  <dcterms:created xsi:type="dcterms:W3CDTF">2017-12-25T02:03:29Z</dcterms:created>
  <dcterms:modified xsi:type="dcterms:W3CDTF">2018-02-27T08:50:26Z</dcterms:modified>
</cp:coreProperties>
</file>