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H86" i="4"/>
  <c r="G86" i="4"/>
  <c r="BB10" i="4"/>
  <c r="AD10" i="4"/>
  <c r="W10" i="4"/>
  <c r="P10" i="4"/>
  <c r="B10" i="4"/>
  <c r="BB8" i="4"/>
  <c r="AT8" i="4"/>
  <c r="W8" i="4"/>
  <c r="I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<sst xmlns="http://schemas.openxmlformats.org/spreadsheetml/2006/main" count="235" uniqueCount="123">
  <si>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</si>
  <si>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</si>
  <si>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</si>
  <si>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</si>
  <si>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</si>
  <si>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</si>
  <si>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</si>
  <si>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</si>
  <si>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</si>
  <si>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</si>
  <si>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</si>
  <si>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</si>
  <si>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</si>
  <si>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</si>
  <si>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</si>
  <si>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</si>
  <si>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</si>
  <si>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</si>
  <si>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</si>
  <si>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</si>
  <si>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</si>
  <si>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</si>
  <si>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</si>
  <si>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</si>
  <si>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</si>
  <si>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</si>
  <si>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</si>
  <si>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</si>
  <si>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</si>
  <si>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</si>
  <si>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</si>
  <si>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</si>
  <si>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</si>
  <si>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</si>
  <si>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</si>
  <si>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</si>
  <si>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</si>
  <si>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</si>
  <si>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</si>
  <si>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</si>
  <si>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</si>
  <si>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</si>
  <si>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</si>
  <si>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</si>
  <si>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</si>
  <si>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</si>
  <si>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</si>
  <si>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</si>
  <si>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</si>
  <si>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</si>
  <si>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</si>
  <si>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</si>
  <si>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</si>
  <si>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</si>
  <si>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</si>
  <si>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</si>
  <si>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</si>
  <si>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</si>
  <si>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</si>
  <si>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</si>
  <si>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</si>
  <si>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</si>
  <si>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</si>
  <si>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</si>
  <si>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</si>
  <si>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</si>
  <si>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</si>
  <si>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</si>
  <si>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</si>
  <si>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</si>
  <si>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</si>
  <si>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</si>
  <si>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</si>
  <si>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</si>
  <si>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</si>
  <si>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</si>
  <si>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</si>
  <si>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</si>
  <si>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</si>
  <si>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</si>
  <si>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</si>
  <si>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</si>
  <si>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</si>
  <si>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</si>
  <si>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</si>
  <si>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</si>
  <si>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</si>
  <si>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</si>
  <si>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</si>
  <si>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</si>
  <si>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</si>
  <si>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</si>
  <si>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</si>
  <si>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</si>
  <si>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</si>
  <si>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</si>
  <si>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</si>
  <si>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</si>
  <si>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</si>
  <si>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</si>
  <si>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</si>
  <si>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</si>
  <si>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</si>
  <si>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</si>
  <si>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</si>
  <si>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</si>
  <si>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</si>
  <si>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</si>
  <si>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南相馬市</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</si>
  <si>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</si>
  <si>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</si>
  <si>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</si>
  <si>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</si>
  <si>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</si>
  <si>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</si>
  <si>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</si>
  <si>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</si>
  <si>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</si>
  <si>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</si>
  <si>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経常収支比率は平成24年度以降100%を超える水準を維持しているが、資本費に係る他会計負担金に拠るところが大きく、経費回収率については低い数値を示している。そのため、起債償還が完了するまでには、最低でも維持管理費を賄えるだけの収益を確保するための対策を講じることが必要だと思われる。なお、経費回収率・汚水処理原価については、災害復旧等に係る経費（除染委託・管渠施設等撤去費など）の増により一時的に悪化している。
　累積欠損比率は東日本大震災によって資産を大量に除却したことから高い数値を示しているが、平成28年度で被災管渠処分工事が完了したことから今後は徐々に改善していくものと思われる。
　流動比率については、会計制度の変更に伴い翌年度償還分の起債元金を流動負債に計上することになったことから100%を下回っているが、これについては翌年度対応する収入が想定されており、実質的に従前と変わらず、深刻な影響はないものと判断している。
　今後は平成28年度に策定した経営戦略の財政想定等を踏まえ、使用料改定や施設運営のあり方について検討していく。</t>
    <rPh sb="8" eb="10">
      <t>ヘイセイ</t>
    </rPh>
    <rPh sb="12" eb="14">
      <t>ネンド</t>
    </rPh>
    <rPh sb="145" eb="147">
      <t>ケイヒ</t>
    </rPh>
    <rPh sb="147" eb="149">
      <t>カイシュウ</t>
    </rPh>
    <rPh sb="149" eb="150">
      <t>リツ</t>
    </rPh>
    <rPh sb="151" eb="153">
      <t>オスイ</t>
    </rPh>
    <rPh sb="153" eb="155">
      <t>ショリ</t>
    </rPh>
    <rPh sb="155" eb="157">
      <t>ゲンカ</t>
    </rPh>
    <rPh sb="163" eb="165">
      <t>サイガイ</t>
    </rPh>
    <rPh sb="165" eb="167">
      <t>フッキュウ</t>
    </rPh>
    <rPh sb="167" eb="168">
      <t>トウ</t>
    </rPh>
    <rPh sb="169" eb="170">
      <t>カカワ</t>
    </rPh>
    <rPh sb="171" eb="173">
      <t>ケイヒ</t>
    </rPh>
    <rPh sb="174" eb="176">
      <t>ジョセン</t>
    </rPh>
    <rPh sb="176" eb="178">
      <t>イタク</t>
    </rPh>
    <rPh sb="191" eb="192">
      <t>ゾウ</t>
    </rPh>
    <rPh sb="195" eb="198">
      <t>イチジテキ</t>
    </rPh>
    <rPh sb="199" eb="201">
      <t>アッカ</t>
    </rPh>
    <rPh sb="251" eb="253">
      <t>ヘイセイ</t>
    </rPh>
    <rPh sb="255" eb="257">
      <t>ネンド</t>
    </rPh>
    <rPh sb="421" eb="423">
      <t>ヘイセイ</t>
    </rPh>
    <phoneticPr fontId="7"/>
  </si>
  <si>
    <t>　当市の特定環境保全公共下水道事業は、東日本大震災による津波被災によって２処理区の１つを流出しており、当初の財政想定と大きく状況が変化している。　
　今後は、人口減少により使用料収入の増加が見込めない中で、料金改定や施設規模の見直しなどを検討し、事業を安定的且つ継続的に実施していくために、引き続き経営状況が改善するように努める。</t>
    <rPh sb="119" eb="121">
      <t>ケントウ</t>
    </rPh>
    <rPh sb="123" eb="125">
      <t>ジギョウ</t>
    </rPh>
    <rPh sb="126" eb="129">
      <t>アンテイテキ</t>
    </rPh>
    <rPh sb="129" eb="130">
      <t>カ</t>
    </rPh>
    <rPh sb="131" eb="134">
      <t>ケイゾクテキ</t>
    </rPh>
    <rPh sb="135" eb="137">
      <t>ジッシ</t>
    </rPh>
    <rPh sb="145" eb="146">
      <t>ヒ</t>
    </rPh>
    <rPh sb="147" eb="148">
      <t>ツヅ</t>
    </rPh>
    <rPh sb="149" eb="151">
      <t>ケイエイ</t>
    </rPh>
    <rPh sb="151" eb="153">
      <t>ジョウキョウ</t>
    </rPh>
    <rPh sb="154" eb="156">
      <t>カイゼン</t>
    </rPh>
    <rPh sb="161" eb="162">
      <t>ツト</t>
    </rPh>
    <phoneticPr fontId="7"/>
  </si>
  <si>
    <t>　平成26年度に減価償却率が上昇しているが、これはみなし償却制度廃止により全ての法適用公営企業で一律に会計上の表示方式を変更したためである。
　管渠の標準耐用年数経過までには20年程度の期間があり、改善率も0%としているが、当該地区は不明水量が多く有収率も低い数値を示していることから、今後は不明水対策のための適時調査、更新工事を実施していく必要があると思われる。　　　　　　　　　　　　　　　　　　　　　　　　　　　　　平成3年度より供用開始した処理場については、27年度から28年度にかけて老朽化した設備の更新工事を実施しました。</t>
    <rPh sb="1" eb="3">
      <t>ヘイセイ</t>
    </rPh>
    <rPh sb="5" eb="7">
      <t>ネンド</t>
    </rPh>
    <rPh sb="112" eb="114">
      <t>トウガイ</t>
    </rPh>
    <rPh sb="114" eb="116">
      <t>チク</t>
    </rPh>
    <rPh sb="117" eb="119">
      <t>フメイ</t>
    </rPh>
    <rPh sb="119" eb="120">
      <t>スイ</t>
    </rPh>
    <rPh sb="120" eb="121">
      <t>リョウ</t>
    </rPh>
    <rPh sb="122" eb="123">
      <t>オオ</t>
    </rPh>
    <rPh sb="143" eb="145">
      <t>コンゴ</t>
    </rPh>
    <rPh sb="146" eb="148">
      <t>フメイ</t>
    </rPh>
    <rPh sb="148" eb="149">
      <t>スイ</t>
    </rPh>
    <rPh sb="149" eb="151">
      <t>タイサク</t>
    </rPh>
    <rPh sb="155" eb="157">
      <t>テキジ</t>
    </rPh>
    <rPh sb="157" eb="159">
      <t>チョウサ</t>
    </rPh>
    <rPh sb="160" eb="162">
      <t>コウシン</t>
    </rPh>
    <rPh sb="162" eb="164">
      <t>コウジ</t>
    </rPh>
    <rPh sb="165" eb="167">
      <t>ジッシ</t>
    </rPh>
    <rPh sb="171" eb="173">
      <t>ヒツヨウ</t>
    </rPh>
    <rPh sb="177" eb="178">
      <t>オモ</t>
    </rPh>
    <rPh sb="211" eb="213">
      <t>ヘイセイ</t>
    </rPh>
    <rPh sb="214" eb="215">
      <t>ネン</t>
    </rPh>
    <rPh sb="215" eb="216">
      <t>ド</t>
    </rPh>
    <rPh sb="218" eb="220">
      <t>キョウヨウ</t>
    </rPh>
    <rPh sb="220" eb="222">
      <t>カイシ</t>
    </rPh>
    <rPh sb="224" eb="226">
      <t>ショリ</t>
    </rPh>
    <rPh sb="226" eb="227">
      <t>ジョウ</t>
    </rPh>
    <rPh sb="235" eb="237">
      <t>ネンド</t>
    </rPh>
    <rPh sb="241" eb="243">
      <t>ネンド</t>
    </rPh>
    <rPh sb="247" eb="250">
      <t>ロウキュウカ</t>
    </rPh>
    <rPh sb="252" eb="254">
      <t>セツビ</t>
    </rPh>
    <rPh sb="255" eb="257">
      <t>コウシン</t>
    </rPh>
    <rPh sb="257" eb="259">
      <t>コウジ</t>
    </rPh>
    <rPh sb="260" eb="262">
      <t>ジッシ</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</si>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</sst>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2164480"/>
        <c:axId val="7216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72164480"/>
        <c:axId val="72166400"/>
      </c:lineChart>
      <c:dateAx>
        <c:axId val="72164480"/>
        <c:scaling>
          <c:orientation val="minMax"/>
        </c:scaling>
        <c:delete val="1"/>
        <c:axPos val="b"/>
        <c:numFmt formatCode="ge" sourceLinked="1"/>
        <c:majorTickMark val="none"/>
        <c:minorTickMark val="none"/>
        <c:tickLblPos val="none"/>
        <c:crossAx val="72166400"/>
        <c:crosses val="autoZero"/>
        <c:auto val="1"/>
        <c:lblOffset val="100"/>
        <c:baseTimeUnit val="years"/>
      </c:dateAx>
      <c:valAx>
        <c:axId val="7216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6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59.19</c:v>
                </c:pt>
                <c:pt idx="1">
                  <c:v>85.68</c:v>
                </c:pt>
                <c:pt idx="2">
                  <c:v>87.03</c:v>
                </c:pt>
                <c:pt idx="3">
                  <c:v>77.03</c:v>
                </c:pt>
                <c:pt idx="4">
                  <c:v>76.22</c:v>
                </c:pt>
              </c:numCache>
            </c:numRef>
          </c:val>
        </c:ser>
        <c:dLbls>
          <c:showLegendKey val="0"/>
          <c:showVal val="0"/>
          <c:showCatName val="0"/>
          <c:showSerName val="0"/>
          <c:showPercent val="0"/>
          <c:showBubbleSize val="0"/>
        </c:dLbls>
        <c:gapWidth val="150"/>
        <c:axId val="72092672"/>
        <c:axId val="7209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72092672"/>
        <c:axId val="72094848"/>
      </c:lineChart>
      <c:dateAx>
        <c:axId val="72092672"/>
        <c:scaling>
          <c:orientation val="minMax"/>
        </c:scaling>
        <c:delete val="1"/>
        <c:axPos val="b"/>
        <c:numFmt formatCode="ge" sourceLinked="1"/>
        <c:majorTickMark val="none"/>
        <c:minorTickMark val="none"/>
        <c:tickLblPos val="none"/>
        <c:crossAx val="72094848"/>
        <c:crosses val="autoZero"/>
        <c:auto val="1"/>
        <c:lblOffset val="100"/>
        <c:baseTimeUnit val="years"/>
      </c:dateAx>
      <c:valAx>
        <c:axId val="7209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09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97.2</c:v>
                </c:pt>
                <c:pt idx="1">
                  <c:v>97.18</c:v>
                </c:pt>
                <c:pt idx="2">
                  <c:v>97.27</c:v>
                </c:pt>
                <c:pt idx="3">
                  <c:v>97.29</c:v>
                </c:pt>
                <c:pt idx="4">
                  <c:v>97.71</c:v>
                </c:pt>
              </c:numCache>
            </c:numRef>
          </c:val>
        </c:ser>
        <c:dLbls>
          <c:showLegendKey val="0"/>
          <c:showVal val="0"/>
          <c:showCatName val="0"/>
          <c:showSerName val="0"/>
          <c:showPercent val="0"/>
          <c:showBubbleSize val="0"/>
        </c:dLbls>
        <c:gapWidth val="150"/>
        <c:axId val="72112768"/>
        <c:axId val="7211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72112768"/>
        <c:axId val="72114944"/>
      </c:lineChart>
      <c:dateAx>
        <c:axId val="72112768"/>
        <c:scaling>
          <c:orientation val="minMax"/>
        </c:scaling>
        <c:delete val="1"/>
        <c:axPos val="b"/>
        <c:numFmt formatCode="ge" sourceLinked="1"/>
        <c:majorTickMark val="none"/>
        <c:minorTickMark val="none"/>
        <c:tickLblPos val="none"/>
        <c:crossAx val="72114944"/>
        <c:crosses val="autoZero"/>
        <c:auto val="1"/>
        <c:lblOffset val="100"/>
        <c:baseTimeUnit val="years"/>
      </c:dateAx>
      <c:valAx>
        <c:axId val="7211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1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112.52</c:v>
                </c:pt>
                <c:pt idx="1">
                  <c:v>110.57</c:v>
                </c:pt>
                <c:pt idx="2">
                  <c:v>135.27000000000001</c:v>
                </c:pt>
                <c:pt idx="3">
                  <c:v>134.82</c:v>
                </c:pt>
                <c:pt idx="4">
                  <c:v>154.16</c:v>
                </c:pt>
              </c:numCache>
            </c:numRef>
          </c:val>
        </c:ser>
        <c:dLbls>
          <c:showLegendKey val="0"/>
          <c:showVal val="0"/>
          <c:showCatName val="0"/>
          <c:showSerName val="0"/>
          <c:showPercent val="0"/>
          <c:showBubbleSize val="0"/>
        </c:dLbls>
        <c:gapWidth val="150"/>
        <c:axId val="140799360"/>
        <c:axId val="14095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94.73</c:v>
                </c:pt>
                <c:pt idx="1">
                  <c:v>96.59</c:v>
                </c:pt>
                <c:pt idx="2">
                  <c:v>101.24</c:v>
                </c:pt>
                <c:pt idx="3">
                  <c:v>100.94</c:v>
                </c:pt>
                <c:pt idx="4">
                  <c:v>100.85</c:v>
                </c:pt>
              </c:numCache>
            </c:numRef>
          </c:val>
          <c:smooth val="0"/>
        </c:ser>
        <c:dLbls>
          <c:showLegendKey val="0"/>
          <c:showVal val="0"/>
          <c:showCatName val="0"/>
          <c:showSerName val="0"/>
          <c:showPercent val="0"/>
          <c:showBubbleSize val="0"/>
        </c:dLbls>
        <c:marker val="1"/>
        <c:smooth val="0"/>
        <c:axId val="140799360"/>
        <c:axId val="140953856"/>
      </c:lineChart>
      <c:dateAx>
        <c:axId val="140799360"/>
        <c:scaling>
          <c:orientation val="minMax"/>
        </c:scaling>
        <c:delete val="1"/>
        <c:axPos val="b"/>
        <c:numFmt formatCode="ge" sourceLinked="1"/>
        <c:majorTickMark val="none"/>
        <c:minorTickMark val="none"/>
        <c:tickLblPos val="none"/>
        <c:crossAx val="140953856"/>
        <c:crosses val="autoZero"/>
        <c:auto val="1"/>
        <c:lblOffset val="100"/>
        <c:baseTimeUnit val="years"/>
      </c:dateAx>
      <c:valAx>
        <c:axId val="14095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9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14.21</c:v>
                </c:pt>
                <c:pt idx="1">
                  <c:v>17.440000000000001</c:v>
                </c:pt>
                <c:pt idx="2">
                  <c:v>29.29</c:v>
                </c:pt>
                <c:pt idx="3">
                  <c:v>24.21</c:v>
                </c:pt>
                <c:pt idx="4">
                  <c:v>26.67</c:v>
                </c:pt>
              </c:numCache>
            </c:numRef>
          </c:val>
        </c:ser>
        <c:dLbls>
          <c:showLegendKey val="0"/>
          <c:showVal val="0"/>
          <c:showCatName val="0"/>
          <c:showSerName val="0"/>
          <c:showPercent val="0"/>
          <c:showBubbleSize val="0"/>
        </c:dLbls>
        <c:gapWidth val="150"/>
        <c:axId val="145507456"/>
        <c:axId val="14550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12.99</c:v>
                </c:pt>
                <c:pt idx="1">
                  <c:v>13.6</c:v>
                </c:pt>
                <c:pt idx="2">
                  <c:v>22.34</c:v>
                </c:pt>
                <c:pt idx="3">
                  <c:v>22.79</c:v>
                </c:pt>
                <c:pt idx="4">
                  <c:v>22.77</c:v>
                </c:pt>
              </c:numCache>
            </c:numRef>
          </c:val>
          <c:smooth val="0"/>
        </c:ser>
        <c:dLbls>
          <c:showLegendKey val="0"/>
          <c:showVal val="0"/>
          <c:showCatName val="0"/>
          <c:showSerName val="0"/>
          <c:showPercent val="0"/>
          <c:showBubbleSize val="0"/>
        </c:dLbls>
        <c:marker val="1"/>
        <c:smooth val="0"/>
        <c:axId val="145507456"/>
        <c:axId val="145509376"/>
      </c:lineChart>
      <c:dateAx>
        <c:axId val="145507456"/>
        <c:scaling>
          <c:orientation val="minMax"/>
        </c:scaling>
        <c:delete val="1"/>
        <c:axPos val="b"/>
        <c:numFmt formatCode="ge" sourceLinked="1"/>
        <c:majorTickMark val="none"/>
        <c:minorTickMark val="none"/>
        <c:tickLblPos val="none"/>
        <c:crossAx val="145509376"/>
        <c:crosses val="autoZero"/>
        <c:auto val="1"/>
        <c:lblOffset val="100"/>
        <c:baseTimeUnit val="years"/>
      </c:dateAx>
      <c:valAx>
        <c:axId val="14550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0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0713472"/>
        <c:axId val="3914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c:v>0</c:v>
                </c:pt>
              </c:numCache>
            </c:numRef>
          </c:val>
          <c:smooth val="0"/>
        </c:ser>
        <c:dLbls>
          <c:showLegendKey val="0"/>
          <c:showVal val="0"/>
          <c:showCatName val="0"/>
          <c:showSerName val="0"/>
          <c:showPercent val="0"/>
          <c:showBubbleSize val="0"/>
        </c:dLbls>
        <c:marker val="1"/>
        <c:smooth val="0"/>
        <c:axId val="150713472"/>
        <c:axId val="39145472"/>
      </c:lineChart>
      <c:dateAx>
        <c:axId val="150713472"/>
        <c:scaling>
          <c:orientation val="minMax"/>
        </c:scaling>
        <c:delete val="1"/>
        <c:axPos val="b"/>
        <c:numFmt formatCode="ge" sourceLinked="1"/>
        <c:majorTickMark val="none"/>
        <c:minorTickMark val="none"/>
        <c:tickLblPos val="none"/>
        <c:crossAx val="39145472"/>
        <c:crosses val="autoZero"/>
        <c:auto val="1"/>
        <c:lblOffset val="100"/>
        <c:baseTimeUnit val="years"/>
      </c:dateAx>
      <c:valAx>
        <c:axId val="3914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71347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2538.7399999999998</c:v>
                </c:pt>
                <c:pt idx="1">
                  <c:v>2979.63</c:v>
                </c:pt>
                <c:pt idx="2">
                  <c:v>2929.38</c:v>
                </c:pt>
                <c:pt idx="3">
                  <c:v>2502.4</c:v>
                </c:pt>
                <c:pt idx="4">
                  <c:v>3059.45</c:v>
                </c:pt>
              </c:numCache>
            </c:numRef>
          </c:val>
        </c:ser>
        <c:dLbls>
          <c:showLegendKey val="0"/>
          <c:showVal val="0"/>
          <c:showCatName val="0"/>
          <c:showSerName val="0"/>
          <c:showPercent val="0"/>
          <c:showBubbleSize val="0"/>
        </c:dLbls>
        <c:gapWidth val="150"/>
        <c:axId val="39154816"/>
        <c:axId val="3915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236.15</c:v>
                </c:pt>
                <c:pt idx="1">
                  <c:v>232.81</c:v>
                </c:pt>
                <c:pt idx="2">
                  <c:v>184.13</c:v>
                </c:pt>
                <c:pt idx="3">
                  <c:v>101.85</c:v>
                </c:pt>
                <c:pt idx="4">
                  <c:v>110.77</c:v>
                </c:pt>
              </c:numCache>
            </c:numRef>
          </c:val>
          <c:smooth val="0"/>
        </c:ser>
        <c:dLbls>
          <c:showLegendKey val="0"/>
          <c:showVal val="0"/>
          <c:showCatName val="0"/>
          <c:showSerName val="0"/>
          <c:showPercent val="0"/>
          <c:showBubbleSize val="0"/>
        </c:dLbls>
        <c:marker val="1"/>
        <c:smooth val="0"/>
        <c:axId val="39154816"/>
        <c:axId val="39156736"/>
      </c:lineChart>
      <c:dateAx>
        <c:axId val="39154816"/>
        <c:scaling>
          <c:orientation val="minMax"/>
        </c:scaling>
        <c:delete val="1"/>
        <c:axPos val="b"/>
        <c:numFmt formatCode="ge" sourceLinked="1"/>
        <c:majorTickMark val="none"/>
        <c:minorTickMark val="none"/>
        <c:tickLblPos val="none"/>
        <c:crossAx val="39156736"/>
        <c:crosses val="autoZero"/>
        <c:auto val="1"/>
        <c:lblOffset val="100"/>
        <c:baseTimeUnit val="years"/>
      </c:dateAx>
      <c:valAx>
        <c:axId val="3915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5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216.5</c:v>
                </c:pt>
                <c:pt idx="1">
                  <c:v>267.11</c:v>
                </c:pt>
                <c:pt idx="2">
                  <c:v>41.06</c:v>
                </c:pt>
                <c:pt idx="3">
                  <c:v>41.95</c:v>
                </c:pt>
                <c:pt idx="4">
                  <c:v>45.77</c:v>
                </c:pt>
              </c:numCache>
            </c:numRef>
          </c:val>
        </c:ser>
        <c:dLbls>
          <c:showLegendKey val="0"/>
          <c:showVal val="0"/>
          <c:showCatName val="0"/>
          <c:showSerName val="0"/>
          <c:showPercent val="0"/>
          <c:showBubbleSize val="0"/>
        </c:dLbls>
        <c:gapWidth val="150"/>
        <c:axId val="39167104"/>
        <c:axId val="3916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243.58</c:v>
                </c:pt>
                <c:pt idx="1">
                  <c:v>290.19</c:v>
                </c:pt>
                <c:pt idx="2">
                  <c:v>63.22</c:v>
                </c:pt>
                <c:pt idx="3">
                  <c:v>49.07</c:v>
                </c:pt>
                <c:pt idx="4">
                  <c:v>46.78</c:v>
                </c:pt>
              </c:numCache>
            </c:numRef>
          </c:val>
          <c:smooth val="0"/>
        </c:ser>
        <c:dLbls>
          <c:showLegendKey val="0"/>
          <c:showVal val="0"/>
          <c:showCatName val="0"/>
          <c:showSerName val="0"/>
          <c:showPercent val="0"/>
          <c:showBubbleSize val="0"/>
        </c:dLbls>
        <c:marker val="1"/>
        <c:smooth val="0"/>
        <c:axId val="39167104"/>
        <c:axId val="39169024"/>
      </c:lineChart>
      <c:dateAx>
        <c:axId val="39167104"/>
        <c:scaling>
          <c:orientation val="minMax"/>
        </c:scaling>
        <c:delete val="1"/>
        <c:axPos val="b"/>
        <c:numFmt formatCode="ge" sourceLinked="1"/>
        <c:majorTickMark val="none"/>
        <c:minorTickMark val="none"/>
        <c:tickLblPos val="none"/>
        <c:crossAx val="39169024"/>
        <c:crosses val="autoZero"/>
        <c:auto val="1"/>
        <c:lblOffset val="100"/>
        <c:baseTimeUnit val="years"/>
      </c:dateAx>
      <c:valAx>
        <c:axId val="3916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6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4496.5</c:v>
                </c:pt>
                <c:pt idx="1">
                  <c:v>3714.12</c:v>
                </c:pt>
                <c:pt idx="2">
                  <c:v>3541.29</c:v>
                </c:pt>
                <c:pt idx="3">
                  <c:v>3868.18</c:v>
                </c:pt>
                <c:pt idx="4">
                  <c:v>2019.89</c:v>
                </c:pt>
              </c:numCache>
            </c:numRef>
          </c:val>
        </c:ser>
        <c:dLbls>
          <c:showLegendKey val="0"/>
          <c:showVal val="0"/>
          <c:showCatName val="0"/>
          <c:showSerName val="0"/>
          <c:showPercent val="0"/>
          <c:showBubbleSize val="0"/>
        </c:dLbls>
        <c:gapWidth val="150"/>
        <c:axId val="49156864"/>
        <c:axId val="4915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49156864"/>
        <c:axId val="49158784"/>
      </c:lineChart>
      <c:dateAx>
        <c:axId val="49156864"/>
        <c:scaling>
          <c:orientation val="minMax"/>
        </c:scaling>
        <c:delete val="1"/>
        <c:axPos val="b"/>
        <c:numFmt formatCode="ge" sourceLinked="1"/>
        <c:majorTickMark val="none"/>
        <c:minorTickMark val="none"/>
        <c:tickLblPos val="none"/>
        <c:crossAx val="49158784"/>
        <c:crosses val="autoZero"/>
        <c:auto val="1"/>
        <c:lblOffset val="100"/>
        <c:baseTimeUnit val="years"/>
      </c:dateAx>
      <c:valAx>
        <c:axId val="4915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5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46.54</c:v>
                </c:pt>
                <c:pt idx="1">
                  <c:v>41.94</c:v>
                </c:pt>
                <c:pt idx="2">
                  <c:v>60.71</c:v>
                </c:pt>
                <c:pt idx="3">
                  <c:v>50.3</c:v>
                </c:pt>
                <c:pt idx="4">
                  <c:v>29.14</c:v>
                </c:pt>
              </c:numCache>
            </c:numRef>
          </c:val>
        </c:ser>
        <c:dLbls>
          <c:showLegendKey val="0"/>
          <c:showVal val="0"/>
          <c:showCatName val="0"/>
          <c:showSerName val="0"/>
          <c:showPercent val="0"/>
          <c:showBubbleSize val="0"/>
        </c:dLbls>
        <c:gapWidth val="150"/>
        <c:axId val="49242496"/>
        <c:axId val="4924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49242496"/>
        <c:axId val="49244416"/>
      </c:lineChart>
      <c:dateAx>
        <c:axId val="49242496"/>
        <c:scaling>
          <c:orientation val="minMax"/>
        </c:scaling>
        <c:delete val="1"/>
        <c:axPos val="b"/>
        <c:numFmt formatCode="ge" sourceLinked="1"/>
        <c:majorTickMark val="none"/>
        <c:minorTickMark val="none"/>
        <c:tickLblPos val="none"/>
        <c:crossAx val="49244416"/>
        <c:crosses val="autoZero"/>
        <c:auto val="1"/>
        <c:lblOffset val="100"/>
        <c:baseTimeUnit val="years"/>
      </c:dateAx>
      <c:valAx>
        <c:axId val="4924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4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338.68</c:v>
                </c:pt>
                <c:pt idx="1">
                  <c:v>382.8</c:v>
                </c:pt>
                <c:pt idx="2">
                  <c:v>259.29000000000002</c:v>
                </c:pt>
                <c:pt idx="3">
                  <c:v>308.32</c:v>
                </c:pt>
                <c:pt idx="4">
                  <c:v>531.05999999999995</c:v>
                </c:pt>
              </c:numCache>
            </c:numRef>
          </c:val>
        </c:ser>
        <c:dLbls>
          <c:showLegendKey val="0"/>
          <c:showVal val="0"/>
          <c:showCatName val="0"/>
          <c:showSerName val="0"/>
          <c:showPercent val="0"/>
          <c:showBubbleSize val="0"/>
        </c:dLbls>
        <c:gapWidth val="150"/>
        <c:axId val="49266048"/>
        <c:axId val="4926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49266048"/>
        <c:axId val="49268224"/>
      </c:lineChart>
      <c:dateAx>
        <c:axId val="49266048"/>
        <c:scaling>
          <c:orientation val="minMax"/>
        </c:scaling>
        <c:delete val="1"/>
        <c:axPos val="b"/>
        <c:numFmt formatCode="ge" sourceLinked="1"/>
        <c:majorTickMark val="none"/>
        <c:minorTickMark val="none"/>
        <c:tickLblPos val="none"/>
        <c:crossAx val="49268224"/>
        <c:crosses val="autoZero"/>
        <c:auto val="1"/>
        <c:lblOffset val="100"/>
        <c:baseTimeUnit val="years"/>
      </c:dateAx>
      <c:valAx>
        <c:axId val="4926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6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L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2" t="str">
        <f>データ!H6</f>
        <v>福島県　南相馬市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4"/>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4"/>
      <c r="BK7" s="4"/>
      <c r="BL7" s="5" t="s">
        <v>9</v>
      </c>
      <c r="BM7" s="6"/>
      <c r="BN7" s="6"/>
      <c r="BO7" s="6"/>
      <c r="BP7" s="6"/>
      <c r="BQ7" s="6"/>
      <c r="BR7" s="6"/>
      <c r="BS7" s="6"/>
      <c r="BT7" s="6"/>
      <c r="BU7" s="6"/>
      <c r="BV7" s="6"/>
      <c r="BW7" s="6"/>
      <c r="BX7" s="6"/>
      <c r="BY7" s="7"/>
    </row>
    <row r="8" spans="1:78" ht="18.75" customHeight="1" x14ac:dyDescent="0.15">
      <c r="A8" s="2"/>
      <c r="B8" s="79" t="str">
        <f>データ!I6</f>
        <v>法適用</v>
      </c>
      <c r="C8" s="79"/>
      <c r="D8" s="79"/>
      <c r="E8" s="79"/>
      <c r="F8" s="79"/>
      <c r="G8" s="79"/>
      <c r="H8" s="79"/>
      <c r="I8" s="79" t="str">
        <f>データ!J6</f>
        <v>下水道事業</v>
      </c>
      <c r="J8" s="79"/>
      <c r="K8" s="79"/>
      <c r="L8" s="79"/>
      <c r="M8" s="79"/>
      <c r="N8" s="79"/>
      <c r="O8" s="79"/>
      <c r="P8" s="79" t="str">
        <f>データ!K6</f>
        <v>特定環境保全公共下水道</v>
      </c>
      <c r="Q8" s="79"/>
      <c r="R8" s="79"/>
      <c r="S8" s="79"/>
      <c r="T8" s="79"/>
      <c r="U8" s="79"/>
      <c r="V8" s="79"/>
      <c r="W8" s="79" t="str">
        <f>データ!L6</f>
        <v>D2</v>
      </c>
      <c r="X8" s="79"/>
      <c r="Y8" s="79"/>
      <c r="Z8" s="79"/>
      <c r="AA8" s="79"/>
      <c r="AB8" s="79"/>
      <c r="AC8" s="79"/>
      <c r="AD8" s="80" t="s">
        <v>122</v>
      </c>
      <c r="AE8" s="80"/>
      <c r="AF8" s="80"/>
      <c r="AG8" s="80"/>
      <c r="AH8" s="80"/>
      <c r="AI8" s="80"/>
      <c r="AJ8" s="80"/>
      <c r="AK8" s="4"/>
      <c r="AL8" s="74">
        <f>データ!S6</f>
        <v>62960</v>
      </c>
      <c r="AM8" s="74"/>
      <c r="AN8" s="74"/>
      <c r="AO8" s="74"/>
      <c r="AP8" s="74"/>
      <c r="AQ8" s="74"/>
      <c r="AR8" s="74"/>
      <c r="AS8" s="74"/>
      <c r="AT8" s="73">
        <f>データ!T6</f>
        <v>398.58</v>
      </c>
      <c r="AU8" s="73"/>
      <c r="AV8" s="73"/>
      <c r="AW8" s="73"/>
      <c r="AX8" s="73"/>
      <c r="AY8" s="73"/>
      <c r="AZ8" s="73"/>
      <c r="BA8" s="73"/>
      <c r="BB8" s="73">
        <f>データ!U6</f>
        <v>157.96</v>
      </c>
      <c r="BC8" s="73"/>
      <c r="BD8" s="73"/>
      <c r="BE8" s="73"/>
      <c r="BF8" s="73"/>
      <c r="BG8" s="73"/>
      <c r="BH8" s="73"/>
      <c r="BI8" s="73"/>
      <c r="BJ8" s="4"/>
      <c r="BK8" s="4"/>
      <c r="BL8" s="77" t="s">
        <v>10</v>
      </c>
      <c r="BM8" s="78"/>
      <c r="BN8" s="8" t="s">
        <v>11</v>
      </c>
      <c r="BO8" s="9"/>
      <c r="BP8" s="9"/>
      <c r="BQ8" s="9"/>
      <c r="BR8" s="9"/>
      <c r="BS8" s="9"/>
      <c r="BT8" s="9"/>
      <c r="BU8" s="9"/>
      <c r="BV8" s="9"/>
      <c r="BW8" s="9"/>
      <c r="BX8" s="9"/>
      <c r="BY8" s="10"/>
    </row>
    <row r="9" spans="1:78" ht="18.75" customHeight="1" x14ac:dyDescent="0.15">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4"/>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4"/>
      <c r="BK9" s="4"/>
      <c r="BL9" s="71" t="s">
        <v>20</v>
      </c>
      <c r="BM9" s="72"/>
      <c r="BN9" s="11" t="s">
        <v>21</v>
      </c>
      <c r="BO9" s="12"/>
      <c r="BP9" s="12"/>
      <c r="BQ9" s="12"/>
      <c r="BR9" s="12"/>
      <c r="BS9" s="12"/>
      <c r="BT9" s="12"/>
      <c r="BU9" s="12"/>
      <c r="BV9" s="12"/>
      <c r="BW9" s="12"/>
      <c r="BX9" s="12"/>
      <c r="BY9" s="13"/>
    </row>
    <row r="10" spans="1:78" ht="18.75" customHeight="1" x14ac:dyDescent="0.15">
      <c r="A10" s="2"/>
      <c r="B10" s="73" t="str">
        <f>データ!N6</f>
        <v>-</v>
      </c>
      <c r="C10" s="73"/>
      <c r="D10" s="73"/>
      <c r="E10" s="73"/>
      <c r="F10" s="73"/>
      <c r="G10" s="73"/>
      <c r="H10" s="73"/>
      <c r="I10" s="73">
        <f>データ!O6</f>
        <v>23.9</v>
      </c>
      <c r="J10" s="73"/>
      <c r="K10" s="73"/>
      <c r="L10" s="73"/>
      <c r="M10" s="73"/>
      <c r="N10" s="73"/>
      <c r="O10" s="73"/>
      <c r="P10" s="73">
        <f>データ!P6</f>
        <v>1.1200000000000001</v>
      </c>
      <c r="Q10" s="73"/>
      <c r="R10" s="73"/>
      <c r="S10" s="73"/>
      <c r="T10" s="73"/>
      <c r="U10" s="73"/>
      <c r="V10" s="73"/>
      <c r="W10" s="73">
        <f>データ!Q6</f>
        <v>54.49</v>
      </c>
      <c r="X10" s="73"/>
      <c r="Y10" s="73"/>
      <c r="Z10" s="73"/>
      <c r="AA10" s="73"/>
      <c r="AB10" s="73"/>
      <c r="AC10" s="73"/>
      <c r="AD10" s="74">
        <f>データ!R6</f>
        <v>2673</v>
      </c>
      <c r="AE10" s="74"/>
      <c r="AF10" s="74"/>
      <c r="AG10" s="74"/>
      <c r="AH10" s="74"/>
      <c r="AI10" s="74"/>
      <c r="AJ10" s="74"/>
      <c r="AK10" s="2"/>
      <c r="AL10" s="74">
        <f>データ!V6</f>
        <v>700</v>
      </c>
      <c r="AM10" s="74"/>
      <c r="AN10" s="74"/>
      <c r="AO10" s="74"/>
      <c r="AP10" s="74"/>
      <c r="AQ10" s="74"/>
      <c r="AR10" s="74"/>
      <c r="AS10" s="74"/>
      <c r="AT10" s="73">
        <f>データ!W6</f>
        <v>0.27</v>
      </c>
      <c r="AU10" s="73"/>
      <c r="AV10" s="73"/>
      <c r="AW10" s="73"/>
      <c r="AX10" s="73"/>
      <c r="AY10" s="73"/>
      <c r="AZ10" s="73"/>
      <c r="BA10" s="73"/>
      <c r="BB10" s="73">
        <f>データ!X6</f>
        <v>2592.59</v>
      </c>
      <c r="BC10" s="73"/>
      <c r="BD10" s="73"/>
      <c r="BE10" s="73"/>
      <c r="BF10" s="73"/>
      <c r="BG10" s="73"/>
      <c r="BH10" s="73"/>
      <c r="BI10" s="73"/>
      <c r="BJ10" s="2"/>
      <c r="BK10" s="2"/>
      <c r="BL10" s="75" t="s">
        <v>22</v>
      </c>
      <c r="BM10" s="76"/>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43" t="s">
        <v>26</v>
      </c>
      <c r="BM14" s="44"/>
      <c r="BN14" s="44"/>
      <c r="BO14" s="44"/>
      <c r="BP14" s="44"/>
      <c r="BQ14" s="44"/>
      <c r="BR14" s="44"/>
      <c r="BS14" s="44"/>
      <c r="BT14" s="44"/>
      <c r="BU14" s="44"/>
      <c r="BV14" s="44"/>
      <c r="BW14" s="44"/>
      <c r="BX14" s="44"/>
      <c r="BY14" s="44"/>
      <c r="BZ14" s="45"/>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56" t="s">
        <v>119</v>
      </c>
      <c r="BM16" s="57"/>
      <c r="BN16" s="57"/>
      <c r="BO16" s="57"/>
      <c r="BP16" s="57"/>
      <c r="BQ16" s="57"/>
      <c r="BR16" s="57"/>
      <c r="BS16" s="57"/>
      <c r="BT16" s="57"/>
      <c r="BU16" s="57"/>
      <c r="BV16" s="57"/>
      <c r="BW16" s="57"/>
      <c r="BX16" s="57"/>
      <c r="BY16" s="57"/>
      <c r="BZ16" s="58"/>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56"/>
      <c r="BM17" s="57"/>
      <c r="BN17" s="57"/>
      <c r="BO17" s="57"/>
      <c r="BP17" s="57"/>
      <c r="BQ17" s="57"/>
      <c r="BR17" s="57"/>
      <c r="BS17" s="57"/>
      <c r="BT17" s="57"/>
      <c r="BU17" s="57"/>
      <c r="BV17" s="57"/>
      <c r="BW17" s="57"/>
      <c r="BX17" s="57"/>
      <c r="BY17" s="57"/>
      <c r="BZ17" s="58"/>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56"/>
      <c r="BM18" s="57"/>
      <c r="BN18" s="57"/>
      <c r="BO18" s="57"/>
      <c r="BP18" s="57"/>
      <c r="BQ18" s="57"/>
      <c r="BR18" s="57"/>
      <c r="BS18" s="57"/>
      <c r="BT18" s="57"/>
      <c r="BU18" s="57"/>
      <c r="BV18" s="57"/>
      <c r="BW18" s="57"/>
      <c r="BX18" s="57"/>
      <c r="BY18" s="57"/>
      <c r="BZ18" s="58"/>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56"/>
      <c r="BM19" s="57"/>
      <c r="BN19" s="57"/>
      <c r="BO19" s="57"/>
      <c r="BP19" s="57"/>
      <c r="BQ19" s="57"/>
      <c r="BR19" s="57"/>
      <c r="BS19" s="57"/>
      <c r="BT19" s="57"/>
      <c r="BU19" s="57"/>
      <c r="BV19" s="57"/>
      <c r="BW19" s="57"/>
      <c r="BX19" s="57"/>
      <c r="BY19" s="57"/>
      <c r="BZ19" s="58"/>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56"/>
      <c r="BM20" s="57"/>
      <c r="BN20" s="57"/>
      <c r="BO20" s="57"/>
      <c r="BP20" s="57"/>
      <c r="BQ20" s="57"/>
      <c r="BR20" s="57"/>
      <c r="BS20" s="57"/>
      <c r="BT20" s="57"/>
      <c r="BU20" s="57"/>
      <c r="BV20" s="57"/>
      <c r="BW20" s="57"/>
      <c r="BX20" s="57"/>
      <c r="BY20" s="57"/>
      <c r="BZ20" s="58"/>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56"/>
      <c r="BM21" s="57"/>
      <c r="BN21" s="57"/>
      <c r="BO21" s="57"/>
      <c r="BP21" s="57"/>
      <c r="BQ21" s="57"/>
      <c r="BR21" s="57"/>
      <c r="BS21" s="57"/>
      <c r="BT21" s="57"/>
      <c r="BU21" s="57"/>
      <c r="BV21" s="57"/>
      <c r="BW21" s="57"/>
      <c r="BX21" s="57"/>
      <c r="BY21" s="57"/>
      <c r="BZ21" s="58"/>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56"/>
      <c r="BM22" s="57"/>
      <c r="BN22" s="57"/>
      <c r="BO22" s="57"/>
      <c r="BP22" s="57"/>
      <c r="BQ22" s="57"/>
      <c r="BR22" s="57"/>
      <c r="BS22" s="57"/>
      <c r="BT22" s="57"/>
      <c r="BU22" s="57"/>
      <c r="BV22" s="57"/>
      <c r="BW22" s="57"/>
      <c r="BX22" s="57"/>
      <c r="BY22" s="57"/>
      <c r="BZ22" s="58"/>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56"/>
      <c r="BM23" s="57"/>
      <c r="BN23" s="57"/>
      <c r="BO23" s="57"/>
      <c r="BP23" s="57"/>
      <c r="BQ23" s="57"/>
      <c r="BR23" s="57"/>
      <c r="BS23" s="57"/>
      <c r="BT23" s="57"/>
      <c r="BU23" s="57"/>
      <c r="BV23" s="57"/>
      <c r="BW23" s="57"/>
      <c r="BX23" s="57"/>
      <c r="BY23" s="57"/>
      <c r="BZ23" s="58"/>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56"/>
      <c r="BM24" s="57"/>
      <c r="BN24" s="57"/>
      <c r="BO24" s="57"/>
      <c r="BP24" s="57"/>
      <c r="BQ24" s="57"/>
      <c r="BR24" s="57"/>
      <c r="BS24" s="57"/>
      <c r="BT24" s="57"/>
      <c r="BU24" s="57"/>
      <c r="BV24" s="57"/>
      <c r="BW24" s="57"/>
      <c r="BX24" s="57"/>
      <c r="BY24" s="57"/>
      <c r="BZ24" s="58"/>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56"/>
      <c r="BM25" s="57"/>
      <c r="BN25" s="57"/>
      <c r="BO25" s="57"/>
      <c r="BP25" s="57"/>
      <c r="BQ25" s="57"/>
      <c r="BR25" s="57"/>
      <c r="BS25" s="57"/>
      <c r="BT25" s="57"/>
      <c r="BU25" s="57"/>
      <c r="BV25" s="57"/>
      <c r="BW25" s="57"/>
      <c r="BX25" s="57"/>
      <c r="BY25" s="57"/>
      <c r="BZ25" s="58"/>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56"/>
      <c r="BM26" s="57"/>
      <c r="BN26" s="57"/>
      <c r="BO26" s="57"/>
      <c r="BP26" s="57"/>
      <c r="BQ26" s="57"/>
      <c r="BR26" s="57"/>
      <c r="BS26" s="57"/>
      <c r="BT26" s="57"/>
      <c r="BU26" s="57"/>
      <c r="BV26" s="57"/>
      <c r="BW26" s="57"/>
      <c r="BX26" s="57"/>
      <c r="BY26" s="57"/>
      <c r="BZ26" s="58"/>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56"/>
      <c r="BM27" s="57"/>
      <c r="BN27" s="57"/>
      <c r="BO27" s="57"/>
      <c r="BP27" s="57"/>
      <c r="BQ27" s="57"/>
      <c r="BR27" s="57"/>
      <c r="BS27" s="57"/>
      <c r="BT27" s="57"/>
      <c r="BU27" s="57"/>
      <c r="BV27" s="57"/>
      <c r="BW27" s="57"/>
      <c r="BX27" s="57"/>
      <c r="BY27" s="57"/>
      <c r="BZ27" s="58"/>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56"/>
      <c r="BM28" s="57"/>
      <c r="BN28" s="57"/>
      <c r="BO28" s="57"/>
      <c r="BP28" s="57"/>
      <c r="BQ28" s="57"/>
      <c r="BR28" s="57"/>
      <c r="BS28" s="57"/>
      <c r="BT28" s="57"/>
      <c r="BU28" s="57"/>
      <c r="BV28" s="57"/>
      <c r="BW28" s="57"/>
      <c r="BX28" s="57"/>
      <c r="BY28" s="57"/>
      <c r="BZ28" s="58"/>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56"/>
      <c r="BM29" s="57"/>
      <c r="BN29" s="57"/>
      <c r="BO29" s="57"/>
      <c r="BP29" s="57"/>
      <c r="BQ29" s="57"/>
      <c r="BR29" s="57"/>
      <c r="BS29" s="57"/>
      <c r="BT29" s="57"/>
      <c r="BU29" s="57"/>
      <c r="BV29" s="57"/>
      <c r="BW29" s="57"/>
      <c r="BX29" s="57"/>
      <c r="BY29" s="57"/>
      <c r="BZ29" s="58"/>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56"/>
      <c r="BM30" s="57"/>
      <c r="BN30" s="57"/>
      <c r="BO30" s="57"/>
      <c r="BP30" s="57"/>
      <c r="BQ30" s="57"/>
      <c r="BR30" s="57"/>
      <c r="BS30" s="57"/>
      <c r="BT30" s="57"/>
      <c r="BU30" s="57"/>
      <c r="BV30" s="57"/>
      <c r="BW30" s="57"/>
      <c r="BX30" s="57"/>
      <c r="BY30" s="57"/>
      <c r="BZ30" s="58"/>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56"/>
      <c r="BM31" s="57"/>
      <c r="BN31" s="57"/>
      <c r="BO31" s="57"/>
      <c r="BP31" s="57"/>
      <c r="BQ31" s="57"/>
      <c r="BR31" s="57"/>
      <c r="BS31" s="57"/>
      <c r="BT31" s="57"/>
      <c r="BU31" s="57"/>
      <c r="BV31" s="57"/>
      <c r="BW31" s="57"/>
      <c r="BX31" s="57"/>
      <c r="BY31" s="57"/>
      <c r="BZ31" s="58"/>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56"/>
      <c r="BM32" s="57"/>
      <c r="BN32" s="57"/>
      <c r="BO32" s="57"/>
      <c r="BP32" s="57"/>
      <c r="BQ32" s="57"/>
      <c r="BR32" s="57"/>
      <c r="BS32" s="57"/>
      <c r="BT32" s="57"/>
      <c r="BU32" s="57"/>
      <c r="BV32" s="57"/>
      <c r="BW32" s="57"/>
      <c r="BX32" s="57"/>
      <c r="BY32" s="57"/>
      <c r="BZ32" s="58"/>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56"/>
      <c r="BM33" s="57"/>
      <c r="BN33" s="57"/>
      <c r="BO33" s="57"/>
      <c r="BP33" s="57"/>
      <c r="BQ33" s="57"/>
      <c r="BR33" s="57"/>
      <c r="BS33" s="57"/>
      <c r="BT33" s="57"/>
      <c r="BU33" s="57"/>
      <c r="BV33" s="57"/>
      <c r="BW33" s="57"/>
      <c r="BX33" s="57"/>
      <c r="BY33" s="57"/>
      <c r="BZ33" s="58"/>
    </row>
    <row r="34" spans="1:78" ht="13.5" customHeight="1" x14ac:dyDescent="0.15">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56"/>
      <c r="BM34" s="57"/>
      <c r="BN34" s="57"/>
      <c r="BO34" s="57"/>
      <c r="BP34" s="57"/>
      <c r="BQ34" s="57"/>
      <c r="BR34" s="57"/>
      <c r="BS34" s="57"/>
      <c r="BT34" s="57"/>
      <c r="BU34" s="57"/>
      <c r="BV34" s="57"/>
      <c r="BW34" s="57"/>
      <c r="BX34" s="57"/>
      <c r="BY34" s="57"/>
      <c r="BZ34" s="58"/>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56"/>
      <c r="BM35" s="57"/>
      <c r="BN35" s="57"/>
      <c r="BO35" s="57"/>
      <c r="BP35" s="57"/>
      <c r="BQ35" s="57"/>
      <c r="BR35" s="57"/>
      <c r="BS35" s="57"/>
      <c r="BT35" s="57"/>
      <c r="BU35" s="57"/>
      <c r="BV35" s="57"/>
      <c r="BW35" s="57"/>
      <c r="BX35" s="57"/>
      <c r="BY35" s="57"/>
      <c r="BZ35" s="58"/>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56"/>
      <c r="BM36" s="57"/>
      <c r="BN36" s="57"/>
      <c r="BO36" s="57"/>
      <c r="BP36" s="57"/>
      <c r="BQ36" s="57"/>
      <c r="BR36" s="57"/>
      <c r="BS36" s="57"/>
      <c r="BT36" s="57"/>
      <c r="BU36" s="57"/>
      <c r="BV36" s="57"/>
      <c r="BW36" s="57"/>
      <c r="BX36" s="57"/>
      <c r="BY36" s="57"/>
      <c r="BZ36" s="58"/>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56"/>
      <c r="BM37" s="57"/>
      <c r="BN37" s="57"/>
      <c r="BO37" s="57"/>
      <c r="BP37" s="57"/>
      <c r="BQ37" s="57"/>
      <c r="BR37" s="57"/>
      <c r="BS37" s="57"/>
      <c r="BT37" s="57"/>
      <c r="BU37" s="57"/>
      <c r="BV37" s="57"/>
      <c r="BW37" s="57"/>
      <c r="BX37" s="57"/>
      <c r="BY37" s="57"/>
      <c r="BZ37" s="58"/>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56"/>
      <c r="BM38" s="57"/>
      <c r="BN38" s="57"/>
      <c r="BO38" s="57"/>
      <c r="BP38" s="57"/>
      <c r="BQ38" s="57"/>
      <c r="BR38" s="57"/>
      <c r="BS38" s="57"/>
      <c r="BT38" s="57"/>
      <c r="BU38" s="57"/>
      <c r="BV38" s="57"/>
      <c r="BW38" s="57"/>
      <c r="BX38" s="57"/>
      <c r="BY38" s="57"/>
      <c r="BZ38" s="58"/>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56"/>
      <c r="BM39" s="57"/>
      <c r="BN39" s="57"/>
      <c r="BO39" s="57"/>
      <c r="BP39" s="57"/>
      <c r="BQ39" s="57"/>
      <c r="BR39" s="57"/>
      <c r="BS39" s="57"/>
      <c r="BT39" s="57"/>
      <c r="BU39" s="57"/>
      <c r="BV39" s="57"/>
      <c r="BW39" s="57"/>
      <c r="BX39" s="57"/>
      <c r="BY39" s="57"/>
      <c r="BZ39" s="58"/>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56"/>
      <c r="BM40" s="57"/>
      <c r="BN40" s="57"/>
      <c r="BO40" s="57"/>
      <c r="BP40" s="57"/>
      <c r="BQ40" s="57"/>
      <c r="BR40" s="57"/>
      <c r="BS40" s="57"/>
      <c r="BT40" s="57"/>
      <c r="BU40" s="57"/>
      <c r="BV40" s="57"/>
      <c r="BW40" s="57"/>
      <c r="BX40" s="57"/>
      <c r="BY40" s="57"/>
      <c r="BZ40" s="58"/>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56"/>
      <c r="BM41" s="57"/>
      <c r="BN41" s="57"/>
      <c r="BO41" s="57"/>
      <c r="BP41" s="57"/>
      <c r="BQ41" s="57"/>
      <c r="BR41" s="57"/>
      <c r="BS41" s="57"/>
      <c r="BT41" s="57"/>
      <c r="BU41" s="57"/>
      <c r="BV41" s="57"/>
      <c r="BW41" s="57"/>
      <c r="BX41" s="57"/>
      <c r="BY41" s="57"/>
      <c r="BZ41" s="58"/>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56"/>
      <c r="BM42" s="57"/>
      <c r="BN42" s="57"/>
      <c r="BO42" s="57"/>
      <c r="BP42" s="57"/>
      <c r="BQ42" s="57"/>
      <c r="BR42" s="57"/>
      <c r="BS42" s="57"/>
      <c r="BT42" s="57"/>
      <c r="BU42" s="57"/>
      <c r="BV42" s="57"/>
      <c r="BW42" s="57"/>
      <c r="BX42" s="57"/>
      <c r="BY42" s="57"/>
      <c r="BZ42" s="58"/>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56"/>
      <c r="BM43" s="57"/>
      <c r="BN43" s="57"/>
      <c r="BO43" s="57"/>
      <c r="BP43" s="57"/>
      <c r="BQ43" s="57"/>
      <c r="BR43" s="57"/>
      <c r="BS43" s="57"/>
      <c r="BT43" s="57"/>
      <c r="BU43" s="57"/>
      <c r="BV43" s="57"/>
      <c r="BW43" s="57"/>
      <c r="BX43" s="57"/>
      <c r="BY43" s="57"/>
      <c r="BZ43" s="58"/>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9"/>
      <c r="BM44" s="60"/>
      <c r="BN44" s="60"/>
      <c r="BO44" s="60"/>
      <c r="BP44" s="60"/>
      <c r="BQ44" s="60"/>
      <c r="BR44" s="60"/>
      <c r="BS44" s="60"/>
      <c r="BT44" s="60"/>
      <c r="BU44" s="60"/>
      <c r="BV44" s="60"/>
      <c r="BW44" s="60"/>
      <c r="BX44" s="60"/>
      <c r="BY44" s="60"/>
      <c r="BZ44" s="61"/>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56" t="s">
        <v>121</v>
      </c>
      <c r="BM47" s="57"/>
      <c r="BN47" s="57"/>
      <c r="BO47" s="57"/>
      <c r="BP47" s="57"/>
      <c r="BQ47" s="57"/>
      <c r="BR47" s="57"/>
      <c r="BS47" s="57"/>
      <c r="BT47" s="57"/>
      <c r="BU47" s="57"/>
      <c r="BV47" s="57"/>
      <c r="BW47" s="57"/>
      <c r="BX47" s="57"/>
      <c r="BY47" s="57"/>
      <c r="BZ47" s="58"/>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56"/>
      <c r="BM48" s="57"/>
      <c r="BN48" s="57"/>
      <c r="BO48" s="57"/>
      <c r="BP48" s="57"/>
      <c r="BQ48" s="57"/>
      <c r="BR48" s="57"/>
      <c r="BS48" s="57"/>
      <c r="BT48" s="57"/>
      <c r="BU48" s="57"/>
      <c r="BV48" s="57"/>
      <c r="BW48" s="57"/>
      <c r="BX48" s="57"/>
      <c r="BY48" s="57"/>
      <c r="BZ48" s="58"/>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56"/>
      <c r="BM49" s="57"/>
      <c r="BN49" s="57"/>
      <c r="BO49" s="57"/>
      <c r="BP49" s="57"/>
      <c r="BQ49" s="57"/>
      <c r="BR49" s="57"/>
      <c r="BS49" s="57"/>
      <c r="BT49" s="57"/>
      <c r="BU49" s="57"/>
      <c r="BV49" s="57"/>
      <c r="BW49" s="57"/>
      <c r="BX49" s="57"/>
      <c r="BY49" s="57"/>
      <c r="BZ49" s="58"/>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56"/>
      <c r="BM50" s="57"/>
      <c r="BN50" s="57"/>
      <c r="BO50" s="57"/>
      <c r="BP50" s="57"/>
      <c r="BQ50" s="57"/>
      <c r="BR50" s="57"/>
      <c r="BS50" s="57"/>
      <c r="BT50" s="57"/>
      <c r="BU50" s="57"/>
      <c r="BV50" s="57"/>
      <c r="BW50" s="57"/>
      <c r="BX50" s="57"/>
      <c r="BY50" s="57"/>
      <c r="BZ50" s="58"/>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56"/>
      <c r="BM51" s="57"/>
      <c r="BN51" s="57"/>
      <c r="BO51" s="57"/>
      <c r="BP51" s="57"/>
      <c r="BQ51" s="57"/>
      <c r="BR51" s="57"/>
      <c r="BS51" s="57"/>
      <c r="BT51" s="57"/>
      <c r="BU51" s="57"/>
      <c r="BV51" s="57"/>
      <c r="BW51" s="57"/>
      <c r="BX51" s="57"/>
      <c r="BY51" s="57"/>
      <c r="BZ51" s="58"/>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56"/>
      <c r="BM52" s="57"/>
      <c r="BN52" s="57"/>
      <c r="BO52" s="57"/>
      <c r="BP52" s="57"/>
      <c r="BQ52" s="57"/>
      <c r="BR52" s="57"/>
      <c r="BS52" s="57"/>
      <c r="BT52" s="57"/>
      <c r="BU52" s="57"/>
      <c r="BV52" s="57"/>
      <c r="BW52" s="57"/>
      <c r="BX52" s="57"/>
      <c r="BY52" s="57"/>
      <c r="BZ52" s="58"/>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56"/>
      <c r="BM53" s="57"/>
      <c r="BN53" s="57"/>
      <c r="BO53" s="57"/>
      <c r="BP53" s="57"/>
      <c r="BQ53" s="57"/>
      <c r="BR53" s="57"/>
      <c r="BS53" s="57"/>
      <c r="BT53" s="57"/>
      <c r="BU53" s="57"/>
      <c r="BV53" s="57"/>
      <c r="BW53" s="57"/>
      <c r="BX53" s="57"/>
      <c r="BY53" s="57"/>
      <c r="BZ53" s="58"/>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56"/>
      <c r="BM54" s="57"/>
      <c r="BN54" s="57"/>
      <c r="BO54" s="57"/>
      <c r="BP54" s="57"/>
      <c r="BQ54" s="57"/>
      <c r="BR54" s="57"/>
      <c r="BS54" s="57"/>
      <c r="BT54" s="57"/>
      <c r="BU54" s="57"/>
      <c r="BV54" s="57"/>
      <c r="BW54" s="57"/>
      <c r="BX54" s="57"/>
      <c r="BY54" s="57"/>
      <c r="BZ54" s="58"/>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56"/>
      <c r="BM55" s="57"/>
      <c r="BN55" s="57"/>
      <c r="BO55" s="57"/>
      <c r="BP55" s="57"/>
      <c r="BQ55" s="57"/>
      <c r="BR55" s="57"/>
      <c r="BS55" s="57"/>
      <c r="BT55" s="57"/>
      <c r="BU55" s="57"/>
      <c r="BV55" s="57"/>
      <c r="BW55" s="57"/>
      <c r="BX55" s="57"/>
      <c r="BY55" s="57"/>
      <c r="BZ55" s="58"/>
    </row>
    <row r="56" spans="1:78" ht="13.5" customHeight="1" x14ac:dyDescent="0.15">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56"/>
      <c r="BM56" s="57"/>
      <c r="BN56" s="57"/>
      <c r="BO56" s="57"/>
      <c r="BP56" s="57"/>
      <c r="BQ56" s="57"/>
      <c r="BR56" s="57"/>
      <c r="BS56" s="57"/>
      <c r="BT56" s="57"/>
      <c r="BU56" s="57"/>
      <c r="BV56" s="57"/>
      <c r="BW56" s="57"/>
      <c r="BX56" s="57"/>
      <c r="BY56" s="57"/>
      <c r="BZ56" s="58"/>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56"/>
      <c r="BM57" s="57"/>
      <c r="BN57" s="57"/>
      <c r="BO57" s="57"/>
      <c r="BP57" s="57"/>
      <c r="BQ57" s="57"/>
      <c r="BR57" s="57"/>
      <c r="BS57" s="57"/>
      <c r="BT57" s="57"/>
      <c r="BU57" s="57"/>
      <c r="BV57" s="57"/>
      <c r="BW57" s="57"/>
      <c r="BX57" s="57"/>
      <c r="BY57" s="57"/>
      <c r="BZ57" s="58"/>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6"/>
      <c r="BM58" s="57"/>
      <c r="BN58" s="57"/>
      <c r="BO58" s="57"/>
      <c r="BP58" s="57"/>
      <c r="BQ58" s="57"/>
      <c r="BR58" s="57"/>
      <c r="BS58" s="57"/>
      <c r="BT58" s="57"/>
      <c r="BU58" s="57"/>
      <c r="BV58" s="57"/>
      <c r="BW58" s="57"/>
      <c r="BX58" s="57"/>
      <c r="BY58" s="57"/>
      <c r="BZ58" s="58"/>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6"/>
      <c r="BM59" s="57"/>
      <c r="BN59" s="57"/>
      <c r="BO59" s="57"/>
      <c r="BP59" s="57"/>
      <c r="BQ59" s="57"/>
      <c r="BR59" s="57"/>
      <c r="BS59" s="57"/>
      <c r="BT59" s="57"/>
      <c r="BU59" s="57"/>
      <c r="BV59" s="57"/>
      <c r="BW59" s="57"/>
      <c r="BX59" s="57"/>
      <c r="BY59" s="57"/>
      <c r="BZ59" s="58"/>
    </row>
    <row r="60" spans="1:78" ht="13.5" customHeight="1" x14ac:dyDescent="0.15">
      <c r="A60" s="2"/>
      <c r="B60" s="62" t="s">
        <v>36</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6"/>
      <c r="BM60" s="57"/>
      <c r="BN60" s="57"/>
      <c r="BO60" s="57"/>
      <c r="BP60" s="57"/>
      <c r="BQ60" s="57"/>
      <c r="BR60" s="57"/>
      <c r="BS60" s="57"/>
      <c r="BT60" s="57"/>
      <c r="BU60" s="57"/>
      <c r="BV60" s="57"/>
      <c r="BW60" s="57"/>
      <c r="BX60" s="57"/>
      <c r="BY60" s="57"/>
      <c r="BZ60" s="58"/>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6"/>
      <c r="BM61" s="57"/>
      <c r="BN61" s="57"/>
      <c r="BO61" s="57"/>
      <c r="BP61" s="57"/>
      <c r="BQ61" s="57"/>
      <c r="BR61" s="57"/>
      <c r="BS61" s="57"/>
      <c r="BT61" s="57"/>
      <c r="BU61" s="57"/>
      <c r="BV61" s="57"/>
      <c r="BW61" s="57"/>
      <c r="BX61" s="57"/>
      <c r="BY61" s="57"/>
      <c r="BZ61" s="58"/>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56"/>
      <c r="BM62" s="57"/>
      <c r="BN62" s="57"/>
      <c r="BO62" s="57"/>
      <c r="BP62" s="57"/>
      <c r="BQ62" s="57"/>
      <c r="BR62" s="57"/>
      <c r="BS62" s="57"/>
      <c r="BT62" s="57"/>
      <c r="BU62" s="57"/>
      <c r="BV62" s="57"/>
      <c r="BW62" s="57"/>
      <c r="BX62" s="57"/>
      <c r="BY62" s="57"/>
      <c r="BZ62" s="58"/>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9"/>
      <c r="BM63" s="60"/>
      <c r="BN63" s="60"/>
      <c r="BO63" s="60"/>
      <c r="BP63" s="60"/>
      <c r="BQ63" s="60"/>
      <c r="BR63" s="60"/>
      <c r="BS63" s="60"/>
      <c r="BT63" s="60"/>
      <c r="BU63" s="60"/>
      <c r="BV63" s="60"/>
      <c r="BW63" s="60"/>
      <c r="BX63" s="60"/>
      <c r="BY63" s="60"/>
      <c r="BZ63" s="61"/>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120</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5"/>
      <c r="X3" s="86"/>
      <c r="Y3" s="90" t="s">
        <v>65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66</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29" t="s">
        <v>67</v>
      </c>
      <c r="B4" s="31"/>
      <c r="C4" s="31"/>
      <c r="D4" s="31"/>
      <c r="E4" s="31"/>
      <c r="F4" s="31"/>
      <c r="G4" s="31"/>
      <c r="H4" s="87"/>
      <c r="I4" s="88"/>
      <c r="J4" s="88"/>
      <c r="K4" s="88"/>
      <c r="L4" s="88"/>
      <c r="M4" s="88"/>
      <c r="N4" s="88"/>
      <c r="O4" s="88"/>
      <c r="P4" s="88"/>
      <c r="Q4" s="88"/>
      <c r="R4" s="88"/>
      <c r="S4" s="88"/>
      <c r="T4" s="88"/>
      <c r="U4" s="88"/>
      <c r="V4" s="88"/>
      <c r="W4" s="88"/>
      <c r="X4" s="89"/>
      <c r="Y4" s="83" t="s">
        <v>68</v>
      </c>
      <c r="Z4" s="83"/>
      <c r="AA4" s="83"/>
      <c r="AB4" s="83"/>
      <c r="AC4" s="83"/>
      <c r="AD4" s="83"/>
      <c r="AE4" s="83"/>
      <c r="AF4" s="83"/>
      <c r="AG4" s="83"/>
      <c r="AH4" s="83"/>
      <c r="AI4" s="83"/>
      <c r="AJ4" s="83" t="s">
        <v>69</v>
      </c>
      <c r="AK4" s="83"/>
      <c r="AL4" s="83"/>
      <c r="AM4" s="83"/>
      <c r="AN4" s="83"/>
      <c r="AO4" s="83"/>
      <c r="AP4" s="83"/>
      <c r="AQ4" s="83"/>
      <c r="AR4" s="83"/>
      <c r="AS4" s="83"/>
      <c r="AT4" s="83"/>
      <c r="AU4" s="83" t="s">
        <v>70</v>
      </c>
      <c r="AV4" s="83"/>
      <c r="AW4" s="83"/>
      <c r="AX4" s="83"/>
      <c r="AY4" s="83"/>
      <c r="AZ4" s="83"/>
      <c r="BA4" s="83"/>
      <c r="BB4" s="83"/>
      <c r="BC4" s="83"/>
      <c r="BD4" s="83"/>
      <c r="BE4" s="83"/>
      <c r="BF4" s="83" t="s">
        <v>71</v>
      </c>
      <c r="BG4" s="83"/>
      <c r="BH4" s="83"/>
      <c r="BI4" s="83"/>
      <c r="BJ4" s="83"/>
      <c r="BK4" s="83"/>
      <c r="BL4" s="83"/>
      <c r="BM4" s="83"/>
      <c r="BN4" s="83"/>
      <c r="BO4" s="83"/>
      <c r="BP4" s="83"/>
      <c r="BQ4" s="83" t="s">
        <v>72</v>
      </c>
      <c r="BR4" s="83"/>
      <c r="BS4" s="83"/>
      <c r="BT4" s="83"/>
      <c r="BU4" s="83"/>
      <c r="BV4" s="83"/>
      <c r="BW4" s="83"/>
      <c r="BX4" s="83"/>
      <c r="BY4" s="83"/>
      <c r="BZ4" s="83"/>
      <c r="CA4" s="83"/>
      <c r="CB4" s="83" t="s">
        <v>73</v>
      </c>
      <c r="CC4" s="83"/>
      <c r="CD4" s="83"/>
      <c r="CE4" s="83"/>
      <c r="CF4" s="83"/>
      <c r="CG4" s="83"/>
      <c r="CH4" s="83"/>
      <c r="CI4" s="83"/>
      <c r="CJ4" s="83"/>
      <c r="CK4" s="83"/>
      <c r="CL4" s="83"/>
      <c r="CM4" s="83" t="s">
        <v>74</v>
      </c>
      <c r="CN4" s="83"/>
      <c r="CO4" s="83"/>
      <c r="CP4" s="83"/>
      <c r="CQ4" s="83"/>
      <c r="CR4" s="83"/>
      <c r="CS4" s="83"/>
      <c r="CT4" s="83"/>
      <c r="CU4" s="83"/>
      <c r="CV4" s="83"/>
      <c r="CW4" s="83"/>
      <c r="CX4" s="83" t="s">
        <v>75</v>
      </c>
      <c r="CY4" s="83"/>
      <c r="CZ4" s="83"/>
      <c r="DA4" s="83"/>
      <c r="DB4" s="83"/>
      <c r="DC4" s="83"/>
      <c r="DD4" s="83"/>
      <c r="DE4" s="83"/>
      <c r="DF4" s="83"/>
      <c r="DG4" s="83"/>
      <c r="DH4" s="83"/>
      <c r="DI4" s="83" t="s">
        <v>76</v>
      </c>
      <c r="DJ4" s="83"/>
      <c r="DK4" s="83"/>
      <c r="DL4" s="83"/>
      <c r="DM4" s="83"/>
      <c r="DN4" s="83"/>
      <c r="DO4" s="83"/>
      <c r="DP4" s="83"/>
      <c r="DQ4" s="83"/>
      <c r="DR4" s="83"/>
      <c r="DS4" s="83"/>
      <c r="DT4" s="83" t="s">
        <v>77</v>
      </c>
      <c r="DU4" s="83"/>
      <c r="DV4" s="83"/>
      <c r="DW4" s="83"/>
      <c r="DX4" s="83"/>
      <c r="DY4" s="83"/>
      <c r="DZ4" s="83"/>
      <c r="EA4" s="83"/>
      <c r="EB4" s="83"/>
      <c r="EC4" s="83"/>
      <c r="ED4" s="83"/>
      <c r="EE4" s="83" t="s">
        <v>78</v>
      </c>
      <c r="EF4" s="83"/>
      <c r="EG4" s="83"/>
      <c r="EH4" s="83"/>
      <c r="EI4" s="83"/>
      <c r="EJ4" s="83"/>
      <c r="EK4" s="83"/>
      <c r="EL4" s="83"/>
      <c r="EM4" s="83"/>
      <c r="EN4" s="83"/>
      <c r="EO4" s="83"/>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72125</v>
      </c>
      <c r="D6" s="34">
        <f t="shared" si="3"/>
        <v>46</v>
      </c>
      <c r="E6" s="34">
        <f t="shared" si="3"/>
        <v>17</v>
      </c>
      <c r="F6" s="34">
        <f t="shared" si="3"/>
        <v>4</v>
      </c>
      <c r="G6" s="34">
        <f t="shared" si="3"/>
        <v>0</v>
      </c>
      <c r="H6" s="34" t="str">
        <f t="shared" si="3"/>
        <v>福島県　南相馬市</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23.9</v>
      </c>
      <c r="P6" s="35">
        <f t="shared" si="3"/>
        <v>1.1200000000000001</v>
      </c>
      <c r="Q6" s="35">
        <f t="shared" si="3"/>
        <v>54.49</v>
      </c>
      <c r="R6" s="35">
        <f t="shared" si="3"/>
        <v>2673</v>
      </c>
      <c r="S6" s="35">
        <f t="shared" si="3"/>
        <v>62960</v>
      </c>
      <c r="T6" s="35">
        <f t="shared" si="3"/>
        <v>398.58</v>
      </c>
      <c r="U6" s="35">
        <f t="shared" si="3"/>
        <v>157.96</v>
      </c>
      <c r="V6" s="35">
        <f t="shared" si="3"/>
        <v>700</v>
      </c>
      <c r="W6" s="35">
        <f t="shared" si="3"/>
        <v>0.27</v>
      </c>
      <c r="X6" s="35">
        <f t="shared" si="3"/>
        <v>2592.59</v>
      </c>
      <c r="Y6" s="36">
        <f>IF(Y7="",NA(),Y7)</f>
        <v>112.52</v>
      </c>
      <c r="Z6" s="36">
        <f t="shared" ref="Z6:AH6" si="4">IF(Z7="",NA(),Z7)</f>
        <v>110.57</v>
      </c>
      <c r="AA6" s="36">
        <f t="shared" si="4"/>
        <v>135.27000000000001</v>
      </c>
      <c r="AB6" s="36">
        <f t="shared" si="4"/>
        <v>134.82</v>
      </c>
      <c r="AC6" s="36">
        <f t="shared" si="4"/>
        <v>154.16</v>
      </c>
      <c r="AD6" s="36">
        <f t="shared" si="4"/>
        <v>94.73</v>
      </c>
      <c r="AE6" s="36">
        <f t="shared" si="4"/>
        <v>96.59</v>
      </c>
      <c r="AF6" s="36">
        <f t="shared" si="4"/>
        <v>101.24</v>
      </c>
      <c r="AG6" s="36">
        <f t="shared" si="4"/>
        <v>100.94</v>
      </c>
      <c r="AH6" s="36">
        <f t="shared" si="4"/>
        <v>100.85</v>
      </c>
      <c r="AI6" s="35" t="str">
        <f>IF(AI7="","",IF(AI7="-","【-】","【"&amp;SUBSTITUTE(TEXT(AI7,"#,##0.00"),"-","△")&amp;"】"))</f>
        <v>【100.66】</v>
      </c>
      <c r="AJ6" s="36">
        <f>IF(AJ7="",NA(),AJ7)</f>
        <v>2538.7399999999998</v>
      </c>
      <c r="AK6" s="36">
        <f t="shared" ref="AK6:AS6" si="5">IF(AK7="",NA(),AK7)</f>
        <v>2979.63</v>
      </c>
      <c r="AL6" s="36">
        <f t="shared" si="5"/>
        <v>2929.38</v>
      </c>
      <c r="AM6" s="36">
        <f t="shared" si="5"/>
        <v>2502.4</v>
      </c>
      <c r="AN6" s="36">
        <f t="shared" si="5"/>
        <v>3059.45</v>
      </c>
      <c r="AO6" s="36">
        <f t="shared" si="5"/>
        <v>236.15</v>
      </c>
      <c r="AP6" s="36">
        <f t="shared" si="5"/>
        <v>232.81</v>
      </c>
      <c r="AQ6" s="36">
        <f t="shared" si="5"/>
        <v>184.13</v>
      </c>
      <c r="AR6" s="36">
        <f t="shared" si="5"/>
        <v>101.85</v>
      </c>
      <c r="AS6" s="36">
        <f t="shared" si="5"/>
        <v>110.77</v>
      </c>
      <c r="AT6" s="35" t="str">
        <f>IF(AT7="","",IF(AT7="-","【-】","【"&amp;SUBSTITUTE(TEXT(AT7,"#,##0.00"),"-","△")&amp;"】"))</f>
        <v>【105.22】</v>
      </c>
      <c r="AU6" s="36">
        <f>IF(AU7="",NA(),AU7)</f>
        <v>216.5</v>
      </c>
      <c r="AV6" s="36">
        <f t="shared" ref="AV6:BD6" si="6">IF(AV7="",NA(),AV7)</f>
        <v>267.11</v>
      </c>
      <c r="AW6" s="36">
        <f t="shared" si="6"/>
        <v>41.06</v>
      </c>
      <c r="AX6" s="36">
        <f t="shared" si="6"/>
        <v>41.95</v>
      </c>
      <c r="AY6" s="36">
        <f t="shared" si="6"/>
        <v>45.77</v>
      </c>
      <c r="AZ6" s="36">
        <f t="shared" si="6"/>
        <v>243.58</v>
      </c>
      <c r="BA6" s="36">
        <f t="shared" si="6"/>
        <v>290.19</v>
      </c>
      <c r="BB6" s="36">
        <f t="shared" si="6"/>
        <v>63.22</v>
      </c>
      <c r="BC6" s="36">
        <f t="shared" si="6"/>
        <v>49.07</v>
      </c>
      <c r="BD6" s="36">
        <f t="shared" si="6"/>
        <v>46.78</v>
      </c>
      <c r="BE6" s="35" t="str">
        <f>IF(BE7="","",IF(BE7="-","【-】","【"&amp;SUBSTITUTE(TEXT(BE7,"#,##0.00"),"-","△")&amp;"】"))</f>
        <v>【54.12】</v>
      </c>
      <c r="BF6" s="36">
        <f>IF(BF7="",NA(),BF7)</f>
        <v>4496.5</v>
      </c>
      <c r="BG6" s="36">
        <f t="shared" ref="BG6:BO6" si="7">IF(BG7="",NA(),BG7)</f>
        <v>3714.12</v>
      </c>
      <c r="BH6" s="36">
        <f t="shared" si="7"/>
        <v>3541.29</v>
      </c>
      <c r="BI6" s="36">
        <f t="shared" si="7"/>
        <v>3868.18</v>
      </c>
      <c r="BJ6" s="36">
        <f t="shared" si="7"/>
        <v>2019.89</v>
      </c>
      <c r="BK6" s="36">
        <f t="shared" si="7"/>
        <v>1622.51</v>
      </c>
      <c r="BL6" s="36">
        <f t="shared" si="7"/>
        <v>1569.13</v>
      </c>
      <c r="BM6" s="36">
        <f t="shared" si="7"/>
        <v>1436</v>
      </c>
      <c r="BN6" s="36">
        <f t="shared" si="7"/>
        <v>1434.89</v>
      </c>
      <c r="BO6" s="36">
        <f t="shared" si="7"/>
        <v>1298.9100000000001</v>
      </c>
      <c r="BP6" s="35" t="str">
        <f>IF(BP7="","",IF(BP7="-","【-】","【"&amp;SUBSTITUTE(TEXT(BP7,"#,##0.00"),"-","△")&amp;"】"))</f>
        <v>【1,348.09】</v>
      </c>
      <c r="BQ6" s="36">
        <f>IF(BQ7="",NA(),BQ7)</f>
        <v>46.54</v>
      </c>
      <c r="BR6" s="36">
        <f t="shared" ref="BR6:BZ6" si="8">IF(BR7="",NA(),BR7)</f>
        <v>41.94</v>
      </c>
      <c r="BS6" s="36">
        <f t="shared" si="8"/>
        <v>60.71</v>
      </c>
      <c r="BT6" s="36">
        <f t="shared" si="8"/>
        <v>50.3</v>
      </c>
      <c r="BU6" s="36">
        <f t="shared" si="8"/>
        <v>29.14</v>
      </c>
      <c r="BV6" s="36">
        <f t="shared" si="8"/>
        <v>62.83</v>
      </c>
      <c r="BW6" s="36">
        <f t="shared" si="8"/>
        <v>64.63</v>
      </c>
      <c r="BX6" s="36">
        <f t="shared" si="8"/>
        <v>66.56</v>
      </c>
      <c r="BY6" s="36">
        <f t="shared" si="8"/>
        <v>66.22</v>
      </c>
      <c r="BZ6" s="36">
        <f t="shared" si="8"/>
        <v>69.87</v>
      </c>
      <c r="CA6" s="35" t="str">
        <f>IF(CA7="","",IF(CA7="-","【-】","【"&amp;SUBSTITUTE(TEXT(CA7,"#,##0.00"),"-","△")&amp;"】"))</f>
        <v>【69.80】</v>
      </c>
      <c r="CB6" s="36">
        <f>IF(CB7="",NA(),CB7)</f>
        <v>338.68</v>
      </c>
      <c r="CC6" s="36">
        <f t="shared" ref="CC6:CK6" si="9">IF(CC7="",NA(),CC7)</f>
        <v>382.8</v>
      </c>
      <c r="CD6" s="36">
        <f t="shared" si="9"/>
        <v>259.29000000000002</v>
      </c>
      <c r="CE6" s="36">
        <f t="shared" si="9"/>
        <v>308.32</v>
      </c>
      <c r="CF6" s="36">
        <f t="shared" si="9"/>
        <v>531.05999999999995</v>
      </c>
      <c r="CG6" s="36">
        <f t="shared" si="9"/>
        <v>250.43</v>
      </c>
      <c r="CH6" s="36">
        <f t="shared" si="9"/>
        <v>245.75</v>
      </c>
      <c r="CI6" s="36">
        <f t="shared" si="9"/>
        <v>244.29</v>
      </c>
      <c r="CJ6" s="36">
        <f t="shared" si="9"/>
        <v>246.72</v>
      </c>
      <c r="CK6" s="36">
        <f t="shared" si="9"/>
        <v>234.96</v>
      </c>
      <c r="CL6" s="35" t="str">
        <f>IF(CL7="","",IF(CL7="-","【-】","【"&amp;SUBSTITUTE(TEXT(CL7,"#,##0.00"),"-","△")&amp;"】"))</f>
        <v>【232.54】</v>
      </c>
      <c r="CM6" s="36">
        <f>IF(CM7="",NA(),CM7)</f>
        <v>59.19</v>
      </c>
      <c r="CN6" s="36">
        <f t="shared" ref="CN6:CV6" si="10">IF(CN7="",NA(),CN7)</f>
        <v>85.68</v>
      </c>
      <c r="CO6" s="36">
        <f t="shared" si="10"/>
        <v>87.03</v>
      </c>
      <c r="CP6" s="36">
        <f t="shared" si="10"/>
        <v>77.03</v>
      </c>
      <c r="CQ6" s="36">
        <f t="shared" si="10"/>
        <v>76.22</v>
      </c>
      <c r="CR6" s="36">
        <f t="shared" si="10"/>
        <v>42.31</v>
      </c>
      <c r="CS6" s="36">
        <f t="shared" si="10"/>
        <v>43.65</v>
      </c>
      <c r="CT6" s="36">
        <f t="shared" si="10"/>
        <v>43.58</v>
      </c>
      <c r="CU6" s="36">
        <f t="shared" si="10"/>
        <v>41.35</v>
      </c>
      <c r="CV6" s="36">
        <f t="shared" si="10"/>
        <v>42.9</v>
      </c>
      <c r="CW6" s="35" t="str">
        <f>IF(CW7="","",IF(CW7="-","【-】","【"&amp;SUBSTITUTE(TEXT(CW7,"#,##0.00"),"-","△")&amp;"】"))</f>
        <v>【42.17】</v>
      </c>
      <c r="CX6" s="36">
        <f>IF(CX7="",NA(),CX7)</f>
        <v>97.2</v>
      </c>
      <c r="CY6" s="36">
        <f t="shared" ref="CY6:DG6" si="11">IF(CY7="",NA(),CY7)</f>
        <v>97.18</v>
      </c>
      <c r="CZ6" s="36">
        <f t="shared" si="11"/>
        <v>97.27</v>
      </c>
      <c r="DA6" s="36">
        <f t="shared" si="11"/>
        <v>97.29</v>
      </c>
      <c r="DB6" s="36">
        <f t="shared" si="11"/>
        <v>97.71</v>
      </c>
      <c r="DC6" s="36">
        <f t="shared" si="11"/>
        <v>81.3</v>
      </c>
      <c r="DD6" s="36">
        <f t="shared" si="11"/>
        <v>82.2</v>
      </c>
      <c r="DE6" s="36">
        <f t="shared" si="11"/>
        <v>82.35</v>
      </c>
      <c r="DF6" s="36">
        <f t="shared" si="11"/>
        <v>82.9</v>
      </c>
      <c r="DG6" s="36">
        <f t="shared" si="11"/>
        <v>83.5</v>
      </c>
      <c r="DH6" s="35" t="str">
        <f>IF(DH7="","",IF(DH7="-","【-】","【"&amp;SUBSTITUTE(TEXT(DH7,"#,##0.00"),"-","△")&amp;"】"))</f>
        <v>【82.30】</v>
      </c>
      <c r="DI6" s="36">
        <f>IF(DI7="",NA(),DI7)</f>
        <v>14.21</v>
      </c>
      <c r="DJ6" s="36">
        <f t="shared" ref="DJ6:DR6" si="12">IF(DJ7="",NA(),DJ7)</f>
        <v>17.440000000000001</v>
      </c>
      <c r="DK6" s="36">
        <f t="shared" si="12"/>
        <v>29.29</v>
      </c>
      <c r="DL6" s="36">
        <f t="shared" si="12"/>
        <v>24.21</v>
      </c>
      <c r="DM6" s="36">
        <f t="shared" si="12"/>
        <v>26.67</v>
      </c>
      <c r="DN6" s="36">
        <f t="shared" si="12"/>
        <v>12.99</v>
      </c>
      <c r="DO6" s="36">
        <f t="shared" si="12"/>
        <v>13.6</v>
      </c>
      <c r="DP6" s="36">
        <f t="shared" si="12"/>
        <v>22.34</v>
      </c>
      <c r="DQ6" s="36">
        <f t="shared" si="12"/>
        <v>22.79</v>
      </c>
      <c r="DR6" s="36">
        <f t="shared" si="12"/>
        <v>22.77</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6">
        <f t="shared" si="13"/>
        <v>0.04</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0.11</v>
      </c>
      <c r="EK6" s="36">
        <f t="shared" si="14"/>
        <v>0.05</v>
      </c>
      <c r="EL6" s="36">
        <f t="shared" si="14"/>
        <v>0.04</v>
      </c>
      <c r="EM6" s="36">
        <f t="shared" si="14"/>
        <v>7.0000000000000007E-2</v>
      </c>
      <c r="EN6" s="36">
        <f t="shared" si="14"/>
        <v>0.09</v>
      </c>
      <c r="EO6" s="35" t="str">
        <f>IF(EO7="","",IF(EO7="-","【-】","【"&amp;SUBSTITUTE(TEXT(EO7,"#,##0.00"),"-","△")&amp;"】"))</f>
        <v>【0.09】</v>
      </c>
    </row>
    <row r="7" spans="1:148" s="37" customFormat="1" x14ac:dyDescent="0.15">
      <c r="A7" s="29"/>
      <c r="B7" s="38">
        <v>2016</v>
      </c>
      <c r="C7" s="38">
        <v>72125</v>
      </c>
      <c r="D7" s="38">
        <v>46</v>
      </c>
      <c r="E7" s="38">
        <v>17</v>
      </c>
      <c r="F7" s="38">
        <v>4</v>
      </c>
      <c r="G7" s="38">
        <v>0</v>
      </c>
      <c r="H7" s="38" t="s">
        <v>108</v>
      </c>
      <c r="I7" s="38" t="s">
        <v>109</v>
      </c>
      <c r="J7" s="38" t="s">
        <v>110</v>
      </c>
      <c r="K7" s="38" t="s">
        <v>111</v>
      </c>
      <c r="L7" s="38" t="s">
        <v>112</v>
      </c>
      <c r="M7" s="38"/>
      <c r="N7" s="39" t="s">
        <v>113</v>
      </c>
      <c r="O7" s="39">
        <v>23.9</v>
      </c>
      <c r="P7" s="39">
        <v>1.1200000000000001</v>
      </c>
      <c r="Q7" s="39">
        <v>54.49</v>
      </c>
      <c r="R7" s="39">
        <v>2673</v>
      </c>
      <c r="S7" s="39">
        <v>62960</v>
      </c>
      <c r="T7" s="39">
        <v>398.58</v>
      </c>
      <c r="U7" s="39">
        <v>157.96</v>
      </c>
      <c r="V7" s="39">
        <v>700</v>
      </c>
      <c r="W7" s="39">
        <v>0.27</v>
      </c>
      <c r="X7" s="39">
        <v>2592.59</v>
      </c>
      <c r="Y7" s="39">
        <v>112.52</v>
      </c>
      <c r="Z7" s="39">
        <v>110.57</v>
      </c>
      <c r="AA7" s="39">
        <v>135.27000000000001</v>
      </c>
      <c r="AB7" s="39">
        <v>134.82</v>
      </c>
      <c r="AC7" s="39">
        <v>154.16</v>
      </c>
      <c r="AD7" s="39">
        <v>94.73</v>
      </c>
      <c r="AE7" s="39">
        <v>96.59</v>
      </c>
      <c r="AF7" s="39">
        <v>101.24</v>
      </c>
      <c r="AG7" s="39">
        <v>100.94</v>
      </c>
      <c r="AH7" s="39">
        <v>100.85</v>
      </c>
      <c r="AI7" s="39">
        <v>100.66</v>
      </c>
      <c r="AJ7" s="39">
        <v>2538.7399999999998</v>
      </c>
      <c r="AK7" s="39">
        <v>2979.63</v>
      </c>
      <c r="AL7" s="39">
        <v>2929.38</v>
      </c>
      <c r="AM7" s="39">
        <v>2502.4</v>
      </c>
      <c r="AN7" s="39">
        <v>3059.45</v>
      </c>
      <c r="AO7" s="39">
        <v>236.15</v>
      </c>
      <c r="AP7" s="39">
        <v>232.81</v>
      </c>
      <c r="AQ7" s="39">
        <v>184.13</v>
      </c>
      <c r="AR7" s="39">
        <v>101.85</v>
      </c>
      <c r="AS7" s="39">
        <v>110.77</v>
      </c>
      <c r="AT7" s="39">
        <v>105.22</v>
      </c>
      <c r="AU7" s="39">
        <v>216.5</v>
      </c>
      <c r="AV7" s="39">
        <v>267.11</v>
      </c>
      <c r="AW7" s="39">
        <v>41.06</v>
      </c>
      <c r="AX7" s="39">
        <v>41.95</v>
      </c>
      <c r="AY7" s="39">
        <v>45.77</v>
      </c>
      <c r="AZ7" s="39">
        <v>243.58</v>
      </c>
      <c r="BA7" s="39">
        <v>290.19</v>
      </c>
      <c r="BB7" s="39">
        <v>63.22</v>
      </c>
      <c r="BC7" s="39">
        <v>49.07</v>
      </c>
      <c r="BD7" s="39">
        <v>46.78</v>
      </c>
      <c r="BE7" s="39">
        <v>54.12</v>
      </c>
      <c r="BF7" s="39">
        <v>4496.5</v>
      </c>
      <c r="BG7" s="39">
        <v>3714.12</v>
      </c>
      <c r="BH7" s="39">
        <v>3541.29</v>
      </c>
      <c r="BI7" s="39">
        <v>3868.18</v>
      </c>
      <c r="BJ7" s="39">
        <v>2019.89</v>
      </c>
      <c r="BK7" s="39">
        <v>1622.51</v>
      </c>
      <c r="BL7" s="39">
        <v>1569.13</v>
      </c>
      <c r="BM7" s="39">
        <v>1436</v>
      </c>
      <c r="BN7" s="39">
        <v>1434.89</v>
      </c>
      <c r="BO7" s="39">
        <v>1298.9100000000001</v>
      </c>
      <c r="BP7" s="39">
        <v>1348.09</v>
      </c>
      <c r="BQ7" s="39">
        <v>46.54</v>
      </c>
      <c r="BR7" s="39">
        <v>41.94</v>
      </c>
      <c r="BS7" s="39">
        <v>60.71</v>
      </c>
      <c r="BT7" s="39">
        <v>50.3</v>
      </c>
      <c r="BU7" s="39">
        <v>29.14</v>
      </c>
      <c r="BV7" s="39">
        <v>62.83</v>
      </c>
      <c r="BW7" s="39">
        <v>64.63</v>
      </c>
      <c r="BX7" s="39">
        <v>66.56</v>
      </c>
      <c r="BY7" s="39">
        <v>66.22</v>
      </c>
      <c r="BZ7" s="39">
        <v>69.87</v>
      </c>
      <c r="CA7" s="39">
        <v>69.8</v>
      </c>
      <c r="CB7" s="39">
        <v>338.68</v>
      </c>
      <c r="CC7" s="39">
        <v>382.8</v>
      </c>
      <c r="CD7" s="39">
        <v>259.29000000000002</v>
      </c>
      <c r="CE7" s="39">
        <v>308.32</v>
      </c>
      <c r="CF7" s="39">
        <v>531.05999999999995</v>
      </c>
      <c r="CG7" s="39">
        <v>250.43</v>
      </c>
      <c r="CH7" s="39">
        <v>245.75</v>
      </c>
      <c r="CI7" s="39">
        <v>244.29</v>
      </c>
      <c r="CJ7" s="39">
        <v>246.72</v>
      </c>
      <c r="CK7" s="39">
        <v>234.96</v>
      </c>
      <c r="CL7" s="39">
        <v>232.54</v>
      </c>
      <c r="CM7" s="39">
        <v>59.19</v>
      </c>
      <c r="CN7" s="39">
        <v>85.68</v>
      </c>
      <c r="CO7" s="39">
        <v>87.03</v>
      </c>
      <c r="CP7" s="39">
        <v>77.03</v>
      </c>
      <c r="CQ7" s="39">
        <v>76.22</v>
      </c>
      <c r="CR7" s="39">
        <v>42.31</v>
      </c>
      <c r="CS7" s="39">
        <v>43.65</v>
      </c>
      <c r="CT7" s="39">
        <v>43.58</v>
      </c>
      <c r="CU7" s="39">
        <v>41.35</v>
      </c>
      <c r="CV7" s="39">
        <v>42.9</v>
      </c>
      <c r="CW7" s="39">
        <v>42.17</v>
      </c>
      <c r="CX7" s="39">
        <v>97.2</v>
      </c>
      <c r="CY7" s="39">
        <v>97.18</v>
      </c>
      <c r="CZ7" s="39">
        <v>97.27</v>
      </c>
      <c r="DA7" s="39">
        <v>97.29</v>
      </c>
      <c r="DB7" s="39">
        <v>97.71</v>
      </c>
      <c r="DC7" s="39">
        <v>81.3</v>
      </c>
      <c r="DD7" s="39">
        <v>82.2</v>
      </c>
      <c r="DE7" s="39">
        <v>82.35</v>
      </c>
      <c r="DF7" s="39">
        <v>82.9</v>
      </c>
      <c r="DG7" s="39">
        <v>83.5</v>
      </c>
      <c r="DH7" s="39">
        <v>82.3</v>
      </c>
      <c r="DI7" s="39">
        <v>14.21</v>
      </c>
      <c r="DJ7" s="39">
        <v>17.440000000000001</v>
      </c>
      <c r="DK7" s="39">
        <v>29.29</v>
      </c>
      <c r="DL7" s="39">
        <v>24.21</v>
      </c>
      <c r="DM7" s="39">
        <v>26.67</v>
      </c>
      <c r="DN7" s="39">
        <v>12.99</v>
      </c>
      <c r="DO7" s="39">
        <v>13.6</v>
      </c>
      <c r="DP7" s="39">
        <v>22.34</v>
      </c>
      <c r="DQ7" s="39">
        <v>22.79</v>
      </c>
      <c r="DR7" s="39">
        <v>22.77</v>
      </c>
      <c r="DS7" s="39">
        <v>23.63</v>
      </c>
      <c r="DT7" s="39">
        <v>0</v>
      </c>
      <c r="DU7" s="39">
        <v>0</v>
      </c>
      <c r="DV7" s="39">
        <v>0</v>
      </c>
      <c r="DW7" s="39">
        <v>0</v>
      </c>
      <c r="DX7" s="39">
        <v>0</v>
      </c>
      <c r="DY7" s="39">
        <v>0</v>
      </c>
      <c r="DZ7" s="39">
        <v>0</v>
      </c>
      <c r="EA7" s="39">
        <v>0</v>
      </c>
      <c r="EB7" s="39">
        <v>0.04</v>
      </c>
      <c r="EC7" s="39">
        <v>0</v>
      </c>
      <c r="ED7" s="39">
        <v>0</v>
      </c>
      <c r="EE7" s="39">
        <v>0</v>
      </c>
      <c r="EF7" s="39">
        <v>0</v>
      </c>
      <c r="EG7" s="39">
        <v>0</v>
      </c>
      <c r="EH7" s="39">
        <v>0</v>
      </c>
      <c r="EI7" s="39">
        <v>0</v>
      </c>
      <c r="EJ7" s="39">
        <v>0.11</v>
      </c>
      <c r="EK7" s="39">
        <v>0.05</v>
      </c>
      <c r="EL7" s="39">
        <v>0.04</v>
      </c>
      <c r="EM7" s="39">
        <v>7.0000000000000007E-2</v>
      </c>
      <c r="EN7" s="39">
        <v>0.09</v>
      </c>
      <c r="EO7" s="39">
        <v>0.09</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2018-02-26T02:40:33Z</cp:lastPrinted>
  <dcterms:created xsi:type="dcterms:W3CDTF">2017-12-25T01:54:56Z</dcterms:created>
  <dcterms:modified xsi:type="dcterms:W3CDTF">2018-02-26T02:43:00Z</dcterms:modified>
</cp:coreProperties>
</file>