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120" windowWidth="14940" windowHeight="781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AL8" i="4" s="1"/>
  <c r="R6" i="5"/>
  <c r="AD10" i="4" s="1"/>
  <c r="Q6" i="5"/>
  <c r="P6" i="5"/>
  <c r="P10" i="4" s="1"/>
  <c r="O6" i="5"/>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T10" i="4"/>
  <c r="W10" i="4"/>
  <c r="I10" i="4"/>
  <c r="BB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<sst xmlns="http://schemas.openxmlformats.org/spreadsheetml/2006/main" count="251" uniqueCount="126">
  <si>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</si>
  <si>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</si>
  <si>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</si>
  <si>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</si>
  <si>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</si>
  <si>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</si>
  <si>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</si>
  <si>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</si>
  <si>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</si>
  <si>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</si>
  <si>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</si>
  <si>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</si>
  <si>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</si>
  <si>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</si>
  <si>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</si>
  <si>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</si>
  <si>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</si>
  <si>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</si>
  <si>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</si>
  <si>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</si>
  <si>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</si>
  <si>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</si>
  <si>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</si>
  <si>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</si>
  <si>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</si>
  <si>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</si>
  <si>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</si>
  <si>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</si>
  <si>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</si>
  <si>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</si>
  <si>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</si>
  <si>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</si>
  <si>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</si>
  <si>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</si>
  <si>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</si>
  <si>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</si>
  <si>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</si>
  <si>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</si>
  <si>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</si>
  <si>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</si>
  <si>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</si>
  <si>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</si>
  <si>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</si>
  <si>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</si>
  <si>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</si>
  <si>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</si>
  <si>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</si>
  <si>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</si>
  <si>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</si>
  <si>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</si>
  <si>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</si>
  <si>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</si>
  <si>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</si>
  <si>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</si>
  <si>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</si>
  <si>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</si>
  <si>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</si>
  <si>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</si>
  <si>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</si>
  <si>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</si>
  <si>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</si>
  <si>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</si>
  <si>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</si>
  <si>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</si>
  <si>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</si>
  <si>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</si>
  <si>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</si>
  <si>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</si>
  <si>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</si>
  <si>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</si>
  <si>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</si>
  <si>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</si>
  <si>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</si>
  <si>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</si>
  <si>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</si>
  <si>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</si>
  <si>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</si>
  <si>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</si>
  <si>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</si>
  <si>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</si>
  <si>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</si>
  <si>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</si>
  <si>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</si>
  <si>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</si>
  <si>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</si>
  <si>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</si>
  <si>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</si>
  <si>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</si>
  <si>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</si>
  <si>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</si>
  <si>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</si>
  <si>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</si>
  <si>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</si>
  <si>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</si>
  <si>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</si>
  <si>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</si>
  <si>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</si>
  <si>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</si>
  <si>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</si>
  <si>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</si>
  <si>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</si>
  <si>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</si>
  <si>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</si>
  <si>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</si>
  <si>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</si>
  <si>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</si>
  <si>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</si>
  <si>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</si>
  <si>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</si>
  <si>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</si>
  <si>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須賀川市</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</si>
  <si>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</si>
  <si>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</si>
  <si>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</si>
  <si>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</si>
  <si>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</si>
  <si>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</si>
  <si>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</si>
  <si>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</si>
  <si>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</si>
  <si>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</si>
  <si>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</si>
  <si>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浄化槽整備事業であるため、当面は通常の保守点検管理業務のなかで修繕等に努めていく。</t>
    <rPh sb="1" eb="4">
      <t>ジョウカソウ</t>
    </rPh>
    <rPh sb="4" eb="6">
      <t>セイビ</t>
    </rPh>
    <rPh sb="6" eb="8">
      <t>ジギョウ</t>
    </rPh>
    <rPh sb="14" eb="16">
      <t>トウメン</t>
    </rPh>
    <rPh sb="17" eb="19">
      <t>ツウジョウ</t>
    </rPh>
    <rPh sb="20" eb="22">
      <t>ホシュ</t>
    </rPh>
    <rPh sb="22" eb="24">
      <t>テンケン</t>
    </rPh>
    <rPh sb="24" eb="26">
      <t>カンリ</t>
    </rPh>
    <rPh sb="26" eb="28">
      <t>ギョウム</t>
    </rPh>
    <rPh sb="32" eb="34">
      <t>シュウゼン</t>
    </rPh>
    <rPh sb="34" eb="35">
      <t>トウ</t>
    </rPh>
    <rPh sb="36" eb="37">
      <t>ツト</t>
    </rPh>
    <phoneticPr fontId="4"/>
  </si>
  <si>
    <t>　経営の健全性・効率性については、汚水処理費を使用料収入で賄いきれていない部分があるので、適正な使用料収入の確保及び汚水処理費の削減により改善する必要がある。</t>
    <rPh sb="1" eb="3">
      <t>ケイエイ</t>
    </rPh>
    <rPh sb="4" eb="7">
      <t>ケンゼンセイ</t>
    </rPh>
    <rPh sb="8" eb="11">
      <t>コウリツセイ</t>
    </rPh>
    <rPh sb="17" eb="19">
      <t>オスイ</t>
    </rPh>
    <rPh sb="19" eb="21">
      <t>ショリ</t>
    </rPh>
    <rPh sb="21" eb="22">
      <t>ヒ</t>
    </rPh>
    <rPh sb="23" eb="26">
      <t>シヨウリョウ</t>
    </rPh>
    <rPh sb="26" eb="28">
      <t>シュウニュウ</t>
    </rPh>
    <rPh sb="29" eb="30">
      <t>マカナ</t>
    </rPh>
    <rPh sb="37" eb="39">
      <t>ブブン</t>
    </rPh>
    <rPh sb="45" eb="47">
      <t>テキセイ</t>
    </rPh>
    <rPh sb="48" eb="51">
      <t>シヨウリョウ</t>
    </rPh>
    <rPh sb="51" eb="53">
      <t>シュウニュウ</t>
    </rPh>
    <rPh sb="54" eb="56">
      <t>カクホ</t>
    </rPh>
    <rPh sb="56" eb="57">
      <t>オヨ</t>
    </rPh>
    <rPh sb="58" eb="60">
      <t>オスイ</t>
    </rPh>
    <rPh sb="60" eb="62">
      <t>ショリ</t>
    </rPh>
    <rPh sb="62" eb="63">
      <t>ヒ</t>
    </rPh>
    <rPh sb="64" eb="66">
      <t>サクゲン</t>
    </rPh>
    <rPh sb="69" eb="71">
      <t>カイゼン</t>
    </rPh>
    <rPh sb="73" eb="75">
      <t>ヒツヨウ</t>
    </rPh>
    <phoneticPr fontId="4"/>
  </si>
  <si>
    <t>非設置</t>
    <rPh sb="0" eb="1">
      <t>ヒ</t>
    </rPh>
    <rPh sb="1" eb="3">
      <t>セッチ</t>
    </rPh>
    <phoneticPr fontId="4"/>
  </si>
  <si>
    <t>①収益的収支比率：昨年と同程度の値である原因が、他会計からの繰入金であるため、経費回収率を上げる取組みが必要である。
④企業債残高事業規模比率：地方債に対する他会計繰入金が減少したため、企業債残高事業規模比率が上昇した。
⑤経費回収率：類似団体と同程度となっている。経費回収率が100%未満であり、使用料で賄いきれていない。使用料の適正化及び汚水処理費の削減が必要である。
⑥汚水処理原価：類似団体と比較すると汚水処理原価は高い。汚水処理費の削減が必要である。
⑦施設利用率：人口減少により、一日平均処理量が減少したため、施設利用率が減少した。
⑧水洗化率：全戸合併処理浄化槽により汚水処理が行われている。</t>
    <rPh sb="1" eb="4">
      <t>シュウエキテキ</t>
    </rPh>
    <rPh sb="4" eb="6">
      <t>シュウシ</t>
    </rPh>
    <rPh sb="6" eb="8">
      <t>ヒリツ</t>
    </rPh>
    <rPh sb="9" eb="11">
      <t>サクネン</t>
    </rPh>
    <rPh sb="12" eb="15">
      <t>ドウテイド</t>
    </rPh>
    <rPh sb="16" eb="17">
      <t>アタイ</t>
    </rPh>
    <rPh sb="20" eb="22">
      <t>ゲンイン</t>
    </rPh>
    <rPh sb="24" eb="25">
      <t>タ</t>
    </rPh>
    <rPh sb="25" eb="27">
      <t>カイケイ</t>
    </rPh>
    <rPh sb="30" eb="32">
      <t>クリイレ</t>
    </rPh>
    <rPh sb="32" eb="33">
      <t>キン</t>
    </rPh>
    <rPh sb="39" eb="41">
      <t>ケイヒ</t>
    </rPh>
    <rPh sb="41" eb="43">
      <t>カイシュウ</t>
    </rPh>
    <rPh sb="43" eb="44">
      <t>リツ</t>
    </rPh>
    <rPh sb="45" eb="46">
      <t>ア</t>
    </rPh>
    <rPh sb="48" eb="50">
      <t>トリクミ</t>
    </rPh>
    <rPh sb="52" eb="54">
      <t>ヒツヨウ</t>
    </rPh>
    <rPh sb="60" eb="62">
      <t>キギョウ</t>
    </rPh>
    <rPh sb="62" eb="63">
      <t>サイ</t>
    </rPh>
    <rPh sb="63" eb="65">
      <t>ザンダカ</t>
    </rPh>
    <rPh sb="65" eb="67">
      <t>ジギョウ</t>
    </rPh>
    <rPh sb="67" eb="69">
      <t>キボ</t>
    </rPh>
    <rPh sb="69" eb="71">
      <t>ヒリツ</t>
    </rPh>
    <rPh sb="72" eb="74">
      <t>チホウ</t>
    </rPh>
    <rPh sb="74" eb="75">
      <t>サイ</t>
    </rPh>
    <rPh sb="76" eb="77">
      <t>タイ</t>
    </rPh>
    <rPh sb="79" eb="80">
      <t>タ</t>
    </rPh>
    <rPh sb="80" eb="82">
      <t>カイケイ</t>
    </rPh>
    <rPh sb="82" eb="84">
      <t>クリイレ</t>
    </rPh>
    <rPh sb="84" eb="85">
      <t>キン</t>
    </rPh>
    <rPh sb="86" eb="88">
      <t>ゲンショウ</t>
    </rPh>
    <rPh sb="93" eb="95">
      <t>キギョウ</t>
    </rPh>
    <rPh sb="95" eb="96">
      <t>サイ</t>
    </rPh>
    <rPh sb="96" eb="98">
      <t>ザンダカ</t>
    </rPh>
    <rPh sb="98" eb="100">
      <t>ジギョウ</t>
    </rPh>
    <rPh sb="100" eb="102">
      <t>キボ</t>
    </rPh>
    <rPh sb="102" eb="104">
      <t>ヒリツ</t>
    </rPh>
    <rPh sb="105" eb="107">
      <t>ジョウショウ</t>
    </rPh>
    <rPh sb="112" eb="114">
      <t>ケイヒ</t>
    </rPh>
    <rPh sb="114" eb="116">
      <t>カイシュウ</t>
    </rPh>
    <rPh sb="116" eb="117">
      <t>リツ</t>
    </rPh>
    <rPh sb="118" eb="120">
      <t>ルイジ</t>
    </rPh>
    <rPh sb="120" eb="122">
      <t>ダンタイ</t>
    </rPh>
    <rPh sb="123" eb="126">
      <t>ドウテイド</t>
    </rPh>
    <rPh sb="133" eb="135">
      <t>ケイヒ</t>
    </rPh>
    <rPh sb="135" eb="137">
      <t>カイシュウ</t>
    </rPh>
    <rPh sb="137" eb="138">
      <t>リツ</t>
    </rPh>
    <rPh sb="143" eb="145">
      <t>ミマン</t>
    </rPh>
    <rPh sb="149" eb="151">
      <t>シヨウ</t>
    </rPh>
    <rPh sb="151" eb="152">
      <t>リョウ</t>
    </rPh>
    <rPh sb="153" eb="154">
      <t>マカナ</t>
    </rPh>
    <rPh sb="162" eb="165">
      <t>シヨウリョウ</t>
    </rPh>
    <rPh sb="166" eb="169">
      <t>テキセイカ</t>
    </rPh>
    <rPh sb="169" eb="170">
      <t>オヨ</t>
    </rPh>
    <rPh sb="171" eb="173">
      <t>オスイ</t>
    </rPh>
    <rPh sb="173" eb="175">
      <t>ショリ</t>
    </rPh>
    <rPh sb="175" eb="176">
      <t>ヒ</t>
    </rPh>
    <rPh sb="177" eb="179">
      <t>サクゲン</t>
    </rPh>
    <rPh sb="180" eb="182">
      <t>ヒツヨウ</t>
    </rPh>
    <rPh sb="188" eb="190">
      <t>オスイ</t>
    </rPh>
    <rPh sb="190" eb="192">
      <t>ショリ</t>
    </rPh>
    <rPh sb="192" eb="194">
      <t>ゲンカ</t>
    </rPh>
    <rPh sb="195" eb="197">
      <t>ルイジ</t>
    </rPh>
    <rPh sb="197" eb="199">
      <t>ダンタイ</t>
    </rPh>
    <rPh sb="200" eb="202">
      <t>ヒカク</t>
    </rPh>
    <rPh sb="205" eb="207">
      <t>オスイ</t>
    </rPh>
    <rPh sb="207" eb="209">
      <t>ショリ</t>
    </rPh>
    <rPh sb="209" eb="211">
      <t>ゲンカ</t>
    </rPh>
    <rPh sb="212" eb="213">
      <t>タカ</t>
    </rPh>
    <rPh sb="215" eb="217">
      <t>オスイ</t>
    </rPh>
    <rPh sb="217" eb="219">
      <t>ショリ</t>
    </rPh>
    <rPh sb="219" eb="220">
      <t>ヒ</t>
    </rPh>
    <rPh sb="221" eb="223">
      <t>サクゲン</t>
    </rPh>
    <rPh sb="224" eb="226">
      <t>ヒツヨウ</t>
    </rPh>
    <rPh sb="232" eb="234">
      <t>シセツ</t>
    </rPh>
    <rPh sb="234" eb="237">
      <t>リヨウリツ</t>
    </rPh>
    <rPh sb="238" eb="240">
      <t>ジンコウ</t>
    </rPh>
    <rPh sb="240" eb="242">
      <t>ゲンショウ</t>
    </rPh>
    <rPh sb="246" eb="248">
      <t>イチニチ</t>
    </rPh>
    <rPh sb="248" eb="250">
      <t>ヘイキン</t>
    </rPh>
    <rPh sb="250" eb="252">
      <t>ショリ</t>
    </rPh>
    <rPh sb="252" eb="253">
      <t>リョウ</t>
    </rPh>
    <rPh sb="254" eb="256">
      <t>ゲンショウ</t>
    </rPh>
    <rPh sb="261" eb="263">
      <t>シセツ</t>
    </rPh>
    <rPh sb="263" eb="266">
      <t>リヨウリツ</t>
    </rPh>
    <rPh sb="267" eb="269">
      <t>ゲンショウ</t>
    </rPh>
    <rPh sb="274" eb="277">
      <t>スイセンカ</t>
    </rPh>
    <rPh sb="277" eb="278">
      <t>リツ</t>
    </rPh>
    <rPh sb="279" eb="281">
      <t>ゼンコ</t>
    </rPh>
    <rPh sb="281" eb="283">
      <t>ガッペイ</t>
    </rPh>
    <rPh sb="283" eb="285">
      <t>ショリ</t>
    </rPh>
    <rPh sb="285" eb="288">
      <t>ジョウカソウ</t>
    </rPh>
    <rPh sb="291" eb="293">
      <t>オスイ</t>
    </rPh>
    <rPh sb="293" eb="295">
      <t>ショリ</t>
    </rPh>
    <rPh sb="296" eb="29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</si>
</sst>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804800"/>
        <c:axId val="8980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9804800"/>
        <c:axId val="89806720"/>
      </c:lineChart>
      <c:dateAx>
        <c:axId val="89804800"/>
        <c:scaling>
          <c:orientation val="minMax"/>
        </c:scaling>
        <c:delete val="1"/>
        <c:axPos val="b"/>
        <c:numFmt formatCode="ge" sourceLinked="1"/>
        <c:majorTickMark val="none"/>
        <c:minorTickMark val="none"/>
        <c:tickLblPos val="none"/>
        <c:crossAx val="89806720"/>
        <c:crosses val="autoZero"/>
        <c:auto val="1"/>
        <c:lblOffset val="100"/>
        <c:baseTimeUnit val="years"/>
      </c:dateAx>
      <c:valAx>
        <c:axId val="8980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0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61.54</c:v>
                </c:pt>
                <c:pt idx="1">
                  <c:v>55.77</c:v>
                </c:pt>
                <c:pt idx="2">
                  <c:v>54.72</c:v>
                </c:pt>
                <c:pt idx="3">
                  <c:v>54.55</c:v>
                </c:pt>
                <c:pt idx="4">
                  <c:v>47.76</c:v>
                </c:pt>
              </c:numCache>
            </c:numRef>
          </c:val>
        </c:ser>
        <c:dLbls>
          <c:showLegendKey val="0"/>
          <c:showVal val="0"/>
          <c:showCatName val="0"/>
          <c:showSerName val="0"/>
          <c:showPercent val="0"/>
          <c:showBubbleSize val="0"/>
        </c:dLbls>
        <c:gapWidth val="150"/>
        <c:axId val="215810048"/>
        <c:axId val="21581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59.5</c:v>
                </c:pt>
                <c:pt idx="2">
                  <c:v>53.84</c:v>
                </c:pt>
                <c:pt idx="3">
                  <c:v>60.25</c:v>
                </c:pt>
                <c:pt idx="4">
                  <c:v>61.94</c:v>
                </c:pt>
              </c:numCache>
            </c:numRef>
          </c:val>
          <c:smooth val="0"/>
        </c:ser>
        <c:dLbls>
          <c:showLegendKey val="0"/>
          <c:showVal val="0"/>
          <c:showCatName val="0"/>
          <c:showSerName val="0"/>
          <c:showPercent val="0"/>
          <c:showBubbleSize val="0"/>
        </c:dLbls>
        <c:marker val="1"/>
        <c:smooth val="0"/>
        <c:axId val="215810048"/>
        <c:axId val="215811968"/>
      </c:lineChart>
      <c:dateAx>
        <c:axId val="215810048"/>
        <c:scaling>
          <c:orientation val="minMax"/>
        </c:scaling>
        <c:delete val="1"/>
        <c:axPos val="b"/>
        <c:numFmt formatCode="ge" sourceLinked="1"/>
        <c:majorTickMark val="none"/>
        <c:minorTickMark val="none"/>
        <c:tickLblPos val="none"/>
        <c:crossAx val="215811968"/>
        <c:crosses val="autoZero"/>
        <c:auto val="1"/>
        <c:lblOffset val="100"/>
        <c:baseTimeUnit val="years"/>
      </c:dateAx>
      <c:valAx>
        <c:axId val="21581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8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15821696"/>
        <c:axId val="2158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97.64</c:v>
                </c:pt>
                <c:pt idx="1">
                  <c:v>92.37</c:v>
                </c:pt>
                <c:pt idx="2">
                  <c:v>95.04</c:v>
                </c:pt>
                <c:pt idx="3">
                  <c:v>95.26</c:v>
                </c:pt>
                <c:pt idx="4">
                  <c:v>94.14</c:v>
                </c:pt>
              </c:numCache>
            </c:numRef>
          </c:val>
          <c:smooth val="0"/>
        </c:ser>
        <c:dLbls>
          <c:showLegendKey val="0"/>
          <c:showVal val="0"/>
          <c:showCatName val="0"/>
          <c:showSerName val="0"/>
          <c:showPercent val="0"/>
          <c:showBubbleSize val="0"/>
        </c:dLbls>
        <c:marker val="1"/>
        <c:smooth val="0"/>
        <c:axId val="215821696"/>
        <c:axId val="215852544"/>
      </c:lineChart>
      <c:dateAx>
        <c:axId val="215821696"/>
        <c:scaling>
          <c:orientation val="minMax"/>
        </c:scaling>
        <c:delete val="1"/>
        <c:axPos val="b"/>
        <c:numFmt formatCode="ge" sourceLinked="1"/>
        <c:majorTickMark val="none"/>
        <c:minorTickMark val="none"/>
        <c:tickLblPos val="none"/>
        <c:crossAx val="215852544"/>
        <c:crosses val="autoZero"/>
        <c:auto val="1"/>
        <c:lblOffset val="100"/>
        <c:baseTimeUnit val="years"/>
      </c:dateAx>
      <c:valAx>
        <c:axId val="2158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82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90.43</c:v>
                </c:pt>
                <c:pt idx="1">
                  <c:v>79.38</c:v>
                </c:pt>
                <c:pt idx="2">
                  <c:v>100</c:v>
                </c:pt>
                <c:pt idx="3">
                  <c:v>78.3</c:v>
                </c:pt>
                <c:pt idx="4">
                  <c:v>79.95</c:v>
                </c:pt>
              </c:numCache>
            </c:numRef>
          </c:val>
        </c:ser>
        <c:dLbls>
          <c:showLegendKey val="0"/>
          <c:showVal val="0"/>
          <c:showCatName val="0"/>
          <c:showSerName val="0"/>
          <c:showPercent val="0"/>
          <c:showBubbleSize val="0"/>
        </c:dLbls>
        <c:gapWidth val="150"/>
        <c:axId val="84803968"/>
        <c:axId val="898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803968"/>
        <c:axId val="89845120"/>
      </c:lineChart>
      <c:dateAx>
        <c:axId val="84803968"/>
        <c:scaling>
          <c:orientation val="minMax"/>
        </c:scaling>
        <c:delete val="1"/>
        <c:axPos val="b"/>
        <c:numFmt formatCode="ge" sourceLinked="1"/>
        <c:majorTickMark val="none"/>
        <c:minorTickMark val="none"/>
        <c:tickLblPos val="none"/>
        <c:crossAx val="89845120"/>
        <c:crosses val="autoZero"/>
        <c:auto val="1"/>
        <c:lblOffset val="100"/>
        <c:baseTimeUnit val="years"/>
      </c:dateAx>
      <c:valAx>
        <c:axId val="898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0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818944"/>
        <c:axId val="848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818944"/>
        <c:axId val="84837504"/>
      </c:lineChart>
      <c:dateAx>
        <c:axId val="84818944"/>
        <c:scaling>
          <c:orientation val="minMax"/>
        </c:scaling>
        <c:delete val="1"/>
        <c:axPos val="b"/>
        <c:numFmt formatCode="ge" sourceLinked="1"/>
        <c:majorTickMark val="none"/>
        <c:minorTickMark val="none"/>
        <c:tickLblPos val="none"/>
        <c:crossAx val="84837504"/>
        <c:crosses val="autoZero"/>
        <c:auto val="1"/>
        <c:lblOffset val="100"/>
        <c:baseTimeUnit val="years"/>
      </c:dateAx>
      <c:valAx>
        <c:axId val="848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1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867712"/>
        <c:axId val="8684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867712"/>
        <c:axId val="86840064"/>
      </c:lineChart>
      <c:dateAx>
        <c:axId val="84867712"/>
        <c:scaling>
          <c:orientation val="minMax"/>
        </c:scaling>
        <c:delete val="1"/>
        <c:axPos val="b"/>
        <c:numFmt formatCode="ge" sourceLinked="1"/>
        <c:majorTickMark val="none"/>
        <c:minorTickMark val="none"/>
        <c:tickLblPos val="none"/>
        <c:crossAx val="86840064"/>
        <c:crosses val="autoZero"/>
        <c:auto val="1"/>
        <c:lblOffset val="100"/>
        <c:baseTimeUnit val="years"/>
      </c:dateAx>
      <c:valAx>
        <c:axId val="8684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6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987328"/>
        <c:axId val="8999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987328"/>
        <c:axId val="89997696"/>
      </c:lineChart>
      <c:dateAx>
        <c:axId val="89987328"/>
        <c:scaling>
          <c:orientation val="minMax"/>
        </c:scaling>
        <c:delete val="1"/>
        <c:axPos val="b"/>
        <c:numFmt formatCode="ge" sourceLinked="1"/>
        <c:majorTickMark val="none"/>
        <c:minorTickMark val="none"/>
        <c:tickLblPos val="none"/>
        <c:crossAx val="89997696"/>
        <c:crosses val="autoZero"/>
        <c:auto val="1"/>
        <c:lblOffset val="100"/>
        <c:baseTimeUnit val="years"/>
      </c:dateAx>
      <c:valAx>
        <c:axId val="8999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8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023808"/>
        <c:axId val="9003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023808"/>
        <c:axId val="90034176"/>
      </c:lineChart>
      <c:dateAx>
        <c:axId val="90023808"/>
        <c:scaling>
          <c:orientation val="minMax"/>
        </c:scaling>
        <c:delete val="1"/>
        <c:axPos val="b"/>
        <c:numFmt formatCode="ge" sourceLinked="1"/>
        <c:majorTickMark val="none"/>
        <c:minorTickMark val="none"/>
        <c:tickLblPos val="none"/>
        <c:crossAx val="90034176"/>
        <c:crosses val="autoZero"/>
        <c:auto val="1"/>
        <c:lblOffset val="100"/>
        <c:baseTimeUnit val="years"/>
      </c:dateAx>
      <c:valAx>
        <c:axId val="9003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2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1.45</c:v>
                </c:pt>
                <c:pt idx="1">
                  <c:v>1.38</c:v>
                </c:pt>
                <c:pt idx="2" formatCode="#,##0.00;&quot;△&quot;#,##0.00">
                  <c:v>0</c:v>
                </c:pt>
                <c:pt idx="3" formatCode="#,##0.00;&quot;△&quot;#,##0.00">
                  <c:v>0</c:v>
                </c:pt>
                <c:pt idx="4">
                  <c:v>143.69</c:v>
                </c:pt>
              </c:numCache>
            </c:numRef>
          </c:val>
        </c:ser>
        <c:dLbls>
          <c:showLegendKey val="0"/>
          <c:showVal val="0"/>
          <c:showCatName val="0"/>
          <c:showSerName val="0"/>
          <c:showPercent val="0"/>
          <c:showBubbleSize val="0"/>
        </c:dLbls>
        <c:gapWidth val="150"/>
        <c:axId val="211424768"/>
        <c:axId val="2114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202.91</c:v>
                </c:pt>
                <c:pt idx="1">
                  <c:v>232.83</c:v>
                </c:pt>
                <c:pt idx="2">
                  <c:v>261.08</c:v>
                </c:pt>
                <c:pt idx="3">
                  <c:v>241.49</c:v>
                </c:pt>
                <c:pt idx="4">
                  <c:v>248.44</c:v>
                </c:pt>
              </c:numCache>
            </c:numRef>
          </c:val>
          <c:smooth val="0"/>
        </c:ser>
        <c:dLbls>
          <c:showLegendKey val="0"/>
          <c:showVal val="0"/>
          <c:showCatName val="0"/>
          <c:showSerName val="0"/>
          <c:showPercent val="0"/>
          <c:showBubbleSize val="0"/>
        </c:dLbls>
        <c:marker val="1"/>
        <c:smooth val="0"/>
        <c:axId val="211424768"/>
        <c:axId val="211426688"/>
      </c:lineChart>
      <c:dateAx>
        <c:axId val="211424768"/>
        <c:scaling>
          <c:orientation val="minMax"/>
        </c:scaling>
        <c:delete val="1"/>
        <c:axPos val="b"/>
        <c:numFmt formatCode="ge" sourceLinked="1"/>
        <c:majorTickMark val="none"/>
        <c:minorTickMark val="none"/>
        <c:tickLblPos val="none"/>
        <c:crossAx val="211426688"/>
        <c:crosses val="autoZero"/>
        <c:auto val="1"/>
        <c:lblOffset val="100"/>
        <c:baseTimeUnit val="years"/>
      </c:dateAx>
      <c:valAx>
        <c:axId val="2114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42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85.04</c:v>
                </c:pt>
                <c:pt idx="1">
                  <c:v>65.81</c:v>
                </c:pt>
                <c:pt idx="2">
                  <c:v>75.55</c:v>
                </c:pt>
                <c:pt idx="3">
                  <c:v>65.11</c:v>
                </c:pt>
                <c:pt idx="4">
                  <c:v>73.260000000000005</c:v>
                </c:pt>
              </c:numCache>
            </c:numRef>
          </c:val>
        </c:ser>
        <c:dLbls>
          <c:showLegendKey val="0"/>
          <c:showVal val="0"/>
          <c:showCatName val="0"/>
          <c:showSerName val="0"/>
          <c:showPercent val="0"/>
          <c:showBubbleSize val="0"/>
        </c:dLbls>
        <c:gapWidth val="150"/>
        <c:axId val="211469056"/>
        <c:axId val="21147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72.77</c:v>
                </c:pt>
                <c:pt idx="1">
                  <c:v>67.92</c:v>
                </c:pt>
                <c:pt idx="2">
                  <c:v>68.61</c:v>
                </c:pt>
                <c:pt idx="3">
                  <c:v>65.7</c:v>
                </c:pt>
                <c:pt idx="4">
                  <c:v>66.73</c:v>
                </c:pt>
              </c:numCache>
            </c:numRef>
          </c:val>
          <c:smooth val="0"/>
        </c:ser>
        <c:dLbls>
          <c:showLegendKey val="0"/>
          <c:showVal val="0"/>
          <c:showCatName val="0"/>
          <c:showSerName val="0"/>
          <c:showPercent val="0"/>
          <c:showBubbleSize val="0"/>
        </c:dLbls>
        <c:marker val="1"/>
        <c:smooth val="0"/>
        <c:axId val="211469056"/>
        <c:axId val="211470976"/>
      </c:lineChart>
      <c:dateAx>
        <c:axId val="211469056"/>
        <c:scaling>
          <c:orientation val="minMax"/>
        </c:scaling>
        <c:delete val="1"/>
        <c:axPos val="b"/>
        <c:numFmt formatCode="ge" sourceLinked="1"/>
        <c:majorTickMark val="none"/>
        <c:minorTickMark val="none"/>
        <c:tickLblPos val="none"/>
        <c:crossAx val="211470976"/>
        <c:crosses val="autoZero"/>
        <c:auto val="1"/>
        <c:lblOffset val="100"/>
        <c:baseTimeUnit val="years"/>
      </c:dateAx>
      <c:valAx>
        <c:axId val="21147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4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280.79000000000002</c:v>
                </c:pt>
                <c:pt idx="1">
                  <c:v>396.53</c:v>
                </c:pt>
                <c:pt idx="2">
                  <c:v>334.58</c:v>
                </c:pt>
                <c:pt idx="3">
                  <c:v>400.02</c:v>
                </c:pt>
                <c:pt idx="4">
                  <c:v>341.61</c:v>
                </c:pt>
              </c:numCache>
            </c:numRef>
          </c:val>
        </c:ser>
        <c:dLbls>
          <c:showLegendKey val="0"/>
          <c:showVal val="0"/>
          <c:showCatName val="0"/>
          <c:showSerName val="0"/>
          <c:showPercent val="0"/>
          <c:showBubbleSize val="0"/>
        </c:dLbls>
        <c:gapWidth val="150"/>
        <c:axId val="213201280"/>
        <c:axId val="21320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243.06</c:v>
                </c:pt>
                <c:pt idx="1">
                  <c:v>229.12</c:v>
                </c:pt>
                <c:pt idx="2">
                  <c:v>241.18</c:v>
                </c:pt>
                <c:pt idx="3">
                  <c:v>247.94</c:v>
                </c:pt>
                <c:pt idx="4">
                  <c:v>241.29</c:v>
                </c:pt>
              </c:numCache>
            </c:numRef>
          </c:val>
          <c:smooth val="0"/>
        </c:ser>
        <c:dLbls>
          <c:showLegendKey val="0"/>
          <c:showVal val="0"/>
          <c:showCatName val="0"/>
          <c:showSerName val="0"/>
          <c:showPercent val="0"/>
          <c:showBubbleSize val="0"/>
        </c:dLbls>
        <c:marker val="1"/>
        <c:smooth val="0"/>
        <c:axId val="213201280"/>
        <c:axId val="213203200"/>
      </c:lineChart>
      <c:dateAx>
        <c:axId val="213201280"/>
        <c:scaling>
          <c:orientation val="minMax"/>
        </c:scaling>
        <c:delete val="1"/>
        <c:axPos val="b"/>
        <c:numFmt formatCode="ge" sourceLinked="1"/>
        <c:majorTickMark val="none"/>
        <c:minorTickMark val="none"/>
        <c:tickLblPos val="none"/>
        <c:crossAx val="213203200"/>
        <c:crosses val="autoZero"/>
        <c:auto val="1"/>
        <c:lblOffset val="100"/>
        <c:baseTimeUnit val="years"/>
      </c:dateAx>
      <c:valAx>
        <c:axId val="21320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0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4" zoomScale="80" zoomScaleNormal="8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須賀川市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124</v>
      </c>
      <c r="AE8" s="49"/>
      <c r="AF8" s="49"/>
      <c r="AG8" s="49"/>
      <c r="AH8" s="49"/>
      <c r="AI8" s="49"/>
      <c r="AJ8" s="49"/>
      <c r="AK8" s="4"/>
      <c r="AL8" s="50">
        <f>データ!S6</f>
        <v>77638</v>
      </c>
      <c r="AM8" s="50"/>
      <c r="AN8" s="50"/>
      <c r="AO8" s="50"/>
      <c r="AP8" s="50"/>
      <c r="AQ8" s="50"/>
      <c r="AR8" s="50"/>
      <c r="AS8" s="50"/>
      <c r="AT8" s="45">
        <f>データ!T6</f>
        <v>279.43</v>
      </c>
      <c r="AU8" s="45"/>
      <c r="AV8" s="45"/>
      <c r="AW8" s="45"/>
      <c r="AX8" s="45"/>
      <c r="AY8" s="45"/>
      <c r="AZ8" s="45"/>
      <c r="BA8" s="45"/>
      <c r="BB8" s="45">
        <f>データ!U6</f>
        <v>277.83999999999997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0.17</v>
      </c>
      <c r="Q10" s="45"/>
      <c r="R10" s="45"/>
      <c r="S10" s="45"/>
      <c r="T10" s="45"/>
      <c r="U10" s="45"/>
      <c r="V10" s="45"/>
      <c r="W10" s="45">
        <f>データ!Q6</f>
        <v>100</v>
      </c>
      <c r="X10" s="45"/>
      <c r="Y10" s="45"/>
      <c r="Z10" s="45"/>
      <c r="AA10" s="45"/>
      <c r="AB10" s="45"/>
      <c r="AC10" s="45"/>
      <c r="AD10" s="50">
        <f>データ!R6</f>
        <v>4752</v>
      </c>
      <c r="AE10" s="50"/>
      <c r="AF10" s="50"/>
      <c r="AG10" s="50"/>
      <c r="AH10" s="50"/>
      <c r="AI10" s="50"/>
      <c r="AJ10" s="50"/>
      <c r="AK10" s="2"/>
      <c r="AL10" s="50">
        <f>データ!V6</f>
        <v>133</v>
      </c>
      <c r="AM10" s="50"/>
      <c r="AN10" s="50"/>
      <c r="AO10" s="50"/>
      <c r="AP10" s="50"/>
      <c r="AQ10" s="50"/>
      <c r="AR10" s="50"/>
      <c r="AS10" s="50"/>
      <c r="AT10" s="45">
        <f>データ!W6</f>
        <v>14</v>
      </c>
      <c r="AU10" s="45"/>
      <c r="AV10" s="45"/>
      <c r="AW10" s="45"/>
      <c r="AX10" s="45"/>
      <c r="AY10" s="45"/>
      <c r="AZ10" s="45"/>
      <c r="BA10" s="45"/>
      <c r="BB10" s="45">
        <f>データ!X6</f>
        <v>9.5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72079</v>
      </c>
      <c r="D6" s="33">
        <f t="shared" si="3"/>
        <v>47</v>
      </c>
      <c r="E6" s="33">
        <f t="shared" si="3"/>
        <v>18</v>
      </c>
      <c r="F6" s="33">
        <f t="shared" si="3"/>
        <v>0</v>
      </c>
      <c r="G6" s="33">
        <f t="shared" si="3"/>
        <v>0</v>
      </c>
      <c r="H6" s="33" t="str">
        <f t="shared" si="3"/>
        <v>福島県　須賀川市</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0.17</v>
      </c>
      <c r="Q6" s="34">
        <f t="shared" si="3"/>
        <v>100</v>
      </c>
      <c r="R6" s="34">
        <f t="shared" si="3"/>
        <v>4752</v>
      </c>
      <c r="S6" s="34">
        <f t="shared" si="3"/>
        <v>77638</v>
      </c>
      <c r="T6" s="34">
        <f t="shared" si="3"/>
        <v>279.43</v>
      </c>
      <c r="U6" s="34">
        <f t="shared" si="3"/>
        <v>277.83999999999997</v>
      </c>
      <c r="V6" s="34">
        <f t="shared" si="3"/>
        <v>133</v>
      </c>
      <c r="W6" s="34">
        <f t="shared" si="3"/>
        <v>14</v>
      </c>
      <c r="X6" s="34">
        <f t="shared" si="3"/>
        <v>9.5</v>
      </c>
      <c r="Y6" s="35">
        <f>IF(Y7="",NA(),Y7)</f>
        <v>90.43</v>
      </c>
      <c r="Z6" s="35">
        <f t="shared" ref="Z6:AH6" si="4">IF(Z7="",NA(),Z7)</f>
        <v>79.38</v>
      </c>
      <c r="AA6" s="35">
        <f t="shared" si="4"/>
        <v>100</v>
      </c>
      <c r="AB6" s="35">
        <f t="shared" si="4"/>
        <v>78.3</v>
      </c>
      <c r="AC6" s="35">
        <f t="shared" si="4"/>
        <v>79.95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1.45</v>
      </c>
      <c r="BG6" s="35">
        <f t="shared" ref="BG6:BO6" si="7">IF(BG7="",NA(),BG7)</f>
        <v>1.38</v>
      </c>
      <c r="BH6" s="34">
        <f t="shared" si="7"/>
        <v>0</v>
      </c>
      <c r="BI6" s="34">
        <f t="shared" si="7"/>
        <v>0</v>
      </c>
      <c r="BJ6" s="35">
        <f t="shared" si="7"/>
        <v>143.69</v>
      </c>
      <c r="BK6" s="35">
        <f t="shared" si="7"/>
        <v>202.91</v>
      </c>
      <c r="BL6" s="35">
        <f t="shared" si="7"/>
        <v>232.83</v>
      </c>
      <c r="BM6" s="35">
        <f t="shared" si="7"/>
        <v>261.08</v>
      </c>
      <c r="BN6" s="35">
        <f t="shared" si="7"/>
        <v>241.49</v>
      </c>
      <c r="BO6" s="35">
        <f t="shared" si="7"/>
        <v>248.44</v>
      </c>
      <c r="BP6" s="34" t="str">
        <f>IF(BP7="","",IF(BP7="-","【-】","【"&amp;SUBSTITUTE(TEXT(BP7,"#,##0.00"),"-","△")&amp;"】"))</f>
        <v>【346.13】</v>
      </c>
      <c r="BQ6" s="35">
        <f>IF(BQ7="",NA(),BQ7)</f>
        <v>85.04</v>
      </c>
      <c r="BR6" s="35">
        <f t="shared" ref="BR6:BZ6" si="8">IF(BR7="",NA(),BR7)</f>
        <v>65.81</v>
      </c>
      <c r="BS6" s="35">
        <f t="shared" si="8"/>
        <v>75.55</v>
      </c>
      <c r="BT6" s="35">
        <f t="shared" si="8"/>
        <v>65.11</v>
      </c>
      <c r="BU6" s="35">
        <f t="shared" si="8"/>
        <v>73.260000000000005</v>
      </c>
      <c r="BV6" s="35">
        <f t="shared" si="8"/>
        <v>72.77</v>
      </c>
      <c r="BW6" s="35">
        <f t="shared" si="8"/>
        <v>67.92</v>
      </c>
      <c r="BX6" s="35">
        <f t="shared" si="8"/>
        <v>68.61</v>
      </c>
      <c r="BY6" s="35">
        <f t="shared" si="8"/>
        <v>65.7</v>
      </c>
      <c r="BZ6" s="35">
        <f t="shared" si="8"/>
        <v>66.73</v>
      </c>
      <c r="CA6" s="34" t="str">
        <f>IF(CA7="","",IF(CA7="-","【-】","【"&amp;SUBSTITUTE(TEXT(CA7,"#,##0.00"),"-","△")&amp;"】"))</f>
        <v>【59.83】</v>
      </c>
      <c r="CB6" s="35">
        <f>IF(CB7="",NA(),CB7)</f>
        <v>280.79000000000002</v>
      </c>
      <c r="CC6" s="35">
        <f t="shared" ref="CC6:CK6" si="9">IF(CC7="",NA(),CC7)</f>
        <v>396.53</v>
      </c>
      <c r="CD6" s="35">
        <f t="shared" si="9"/>
        <v>334.58</v>
      </c>
      <c r="CE6" s="35">
        <f t="shared" si="9"/>
        <v>400.02</v>
      </c>
      <c r="CF6" s="35">
        <f t="shared" si="9"/>
        <v>341.61</v>
      </c>
      <c r="CG6" s="35">
        <f t="shared" si="9"/>
        <v>243.06</v>
      </c>
      <c r="CH6" s="35">
        <f t="shared" si="9"/>
        <v>229.12</v>
      </c>
      <c r="CI6" s="35">
        <f t="shared" si="9"/>
        <v>241.18</v>
      </c>
      <c r="CJ6" s="35">
        <f t="shared" si="9"/>
        <v>247.94</v>
      </c>
      <c r="CK6" s="35">
        <f t="shared" si="9"/>
        <v>241.29</v>
      </c>
      <c r="CL6" s="34" t="str">
        <f>IF(CL7="","",IF(CL7="-","【-】","【"&amp;SUBSTITUTE(TEXT(CL7,"#,##0.00"),"-","△")&amp;"】"))</f>
        <v>【268.69】</v>
      </c>
      <c r="CM6" s="35">
        <f>IF(CM7="",NA(),CM7)</f>
        <v>61.54</v>
      </c>
      <c r="CN6" s="35">
        <f t="shared" ref="CN6:CV6" si="10">IF(CN7="",NA(),CN7)</f>
        <v>55.77</v>
      </c>
      <c r="CO6" s="35">
        <f t="shared" si="10"/>
        <v>54.72</v>
      </c>
      <c r="CP6" s="35">
        <f t="shared" si="10"/>
        <v>54.55</v>
      </c>
      <c r="CQ6" s="35">
        <f t="shared" si="10"/>
        <v>47.76</v>
      </c>
      <c r="CR6" s="35">
        <f t="shared" si="10"/>
        <v>51.83</v>
      </c>
      <c r="CS6" s="35">
        <f t="shared" si="10"/>
        <v>59.5</v>
      </c>
      <c r="CT6" s="35">
        <f t="shared" si="10"/>
        <v>53.84</v>
      </c>
      <c r="CU6" s="35">
        <f t="shared" si="10"/>
        <v>60.25</v>
      </c>
      <c r="CV6" s="35">
        <f t="shared" si="10"/>
        <v>61.94</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97.64</v>
      </c>
      <c r="DD6" s="35">
        <f t="shared" si="11"/>
        <v>92.37</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72079</v>
      </c>
      <c r="D7" s="37">
        <v>47</v>
      </c>
      <c r="E7" s="37">
        <v>18</v>
      </c>
      <c r="F7" s="37">
        <v>0</v>
      </c>
      <c r="G7" s="37">
        <v>0</v>
      </c>
      <c r="H7" s="37" t="s">
        <v>110</v>
      </c>
      <c r="I7" s="37" t="s">
        <v>111</v>
      </c>
      <c r="J7" s="37" t="s">
        <v>112</v>
      </c>
      <c r="K7" s="37" t="s">
        <v>113</v>
      </c>
      <c r="L7" s="37" t="s">
        <v>114</v>
      </c>
      <c r="M7" s="37"/>
      <c r="N7" s="38" t="s">
        <v>115</v>
      </c>
      <c r="O7" s="38" t="s">
        <v>116</v>
      </c>
      <c r="P7" s="38">
        <v>0.17</v>
      </c>
      <c r="Q7" s="38">
        <v>100</v>
      </c>
      <c r="R7" s="38">
        <v>4752</v>
      </c>
      <c r="S7" s="38">
        <v>77638</v>
      </c>
      <c r="T7" s="38">
        <v>279.43</v>
      </c>
      <c r="U7" s="38">
        <v>277.83999999999997</v>
      </c>
      <c r="V7" s="38">
        <v>133</v>
      </c>
      <c r="W7" s="38">
        <v>14</v>
      </c>
      <c r="X7" s="38">
        <v>9.5</v>
      </c>
      <c r="Y7" s="38">
        <v>90.43</v>
      </c>
      <c r="Z7" s="38">
        <v>79.38</v>
      </c>
      <c r="AA7" s="38">
        <v>100</v>
      </c>
      <c r="AB7" s="38">
        <v>78.3</v>
      </c>
      <c r="AC7" s="38">
        <v>79.95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1.45</v>
      </c>
      <c r="BG7" s="38">
        <v>1.38</v>
      </c>
      <c r="BH7" s="38">
        <v>0</v>
      </c>
      <c r="BI7" s="38">
        <v>0</v>
      </c>
      <c r="BJ7" s="38">
        <v>143.69</v>
      </c>
      <c r="BK7" s="38">
        <v>202.91</v>
      </c>
      <c r="BL7" s="38">
        <v>232.83</v>
      </c>
      <c r="BM7" s="38">
        <v>261.08</v>
      </c>
      <c r="BN7" s="38">
        <v>241.49</v>
      </c>
      <c r="BO7" s="38">
        <v>248.44</v>
      </c>
      <c r="BP7" s="38">
        <v>346.13</v>
      </c>
      <c r="BQ7" s="38">
        <v>85.04</v>
      </c>
      <c r="BR7" s="38">
        <v>65.81</v>
      </c>
      <c r="BS7" s="38">
        <v>75.55</v>
      </c>
      <c r="BT7" s="38">
        <v>65.11</v>
      </c>
      <c r="BU7" s="38">
        <v>73.260000000000005</v>
      </c>
      <c r="BV7" s="38">
        <v>72.77</v>
      </c>
      <c r="BW7" s="38">
        <v>67.92</v>
      </c>
      <c r="BX7" s="38">
        <v>68.61</v>
      </c>
      <c r="BY7" s="38">
        <v>65.7</v>
      </c>
      <c r="BZ7" s="38">
        <v>66.73</v>
      </c>
      <c r="CA7" s="38">
        <v>59.83</v>
      </c>
      <c r="CB7" s="38">
        <v>280.79000000000002</v>
      </c>
      <c r="CC7" s="38">
        <v>396.53</v>
      </c>
      <c r="CD7" s="38">
        <v>334.58</v>
      </c>
      <c r="CE7" s="38">
        <v>400.02</v>
      </c>
      <c r="CF7" s="38">
        <v>341.61</v>
      </c>
      <c r="CG7" s="38">
        <v>243.06</v>
      </c>
      <c r="CH7" s="38">
        <v>229.12</v>
      </c>
      <c r="CI7" s="38">
        <v>241.18</v>
      </c>
      <c r="CJ7" s="38">
        <v>247.94</v>
      </c>
      <c r="CK7" s="38">
        <v>241.29</v>
      </c>
      <c r="CL7" s="38">
        <v>268.69</v>
      </c>
      <c r="CM7" s="38">
        <v>61.54</v>
      </c>
      <c r="CN7" s="38">
        <v>55.77</v>
      </c>
      <c r="CO7" s="38">
        <v>54.72</v>
      </c>
      <c r="CP7" s="38">
        <v>54.55</v>
      </c>
      <c r="CQ7" s="38">
        <v>47.76</v>
      </c>
      <c r="CR7" s="38">
        <v>51.83</v>
      </c>
      <c r="CS7" s="38">
        <v>59.5</v>
      </c>
      <c r="CT7" s="38">
        <v>53.84</v>
      </c>
      <c r="CU7" s="38">
        <v>60.25</v>
      </c>
      <c r="CV7" s="38">
        <v>61.94</v>
      </c>
      <c r="CW7" s="38">
        <v>61.71</v>
      </c>
      <c r="CX7" s="38">
        <v>100</v>
      </c>
      <c r="CY7" s="38">
        <v>100</v>
      </c>
      <c r="CZ7" s="38">
        <v>100</v>
      </c>
      <c r="DA7" s="38">
        <v>100</v>
      </c>
      <c r="DB7" s="38">
        <v>100</v>
      </c>
      <c r="DC7" s="38">
        <v>97.64</v>
      </c>
      <c r="DD7" s="38">
        <v>92.37</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相楽 聖也</cp:lastModifiedBy>
  <cp:lastPrinted>2018-02-06T04:24:19Z</cp:lastPrinted>
  <dcterms:modified xsi:type="dcterms:W3CDTF">2018-02-06T04:44:34Z</dcterms:modified>
</cp:coreProperties>
</file>