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9405" yWindow="73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W10" i="4"/>
  <c r="P10" i="4"/>
  <c r="BB8" i="4"/>
  <c r="AT8" i="4"/>
  <c r="W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<sst xmlns="http://schemas.openxmlformats.org/spreadsheetml/2006/main" count="323" uniqueCount="123">
  <si>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</si>
  <si>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</si>
  <si>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</si>
  <si>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</si>
  <si>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</si>
  <si>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</si>
  <si>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</si>
  <si>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</si>
  <si>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</si>
  <si>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</si>
  <si>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</si>
  <si>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</si>
  <si>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</si>
  <si>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</si>
  <si>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</si>
  <si>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</si>
  <si>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</si>
  <si>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</si>
  <si>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</si>
  <si>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</si>
  <si>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</si>
  <si>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</si>
  <si>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</si>
  <si>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</si>
  <si>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</si>
  <si>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</si>
  <si>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</si>
  <si>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</si>
  <si>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</si>
  <si>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</si>
  <si>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</si>
  <si>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</si>
  <si>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</si>
  <si>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</si>
  <si>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</si>
  <si>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</si>
  <si>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</si>
  <si>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</si>
  <si>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</si>
  <si>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</si>
  <si>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</si>
  <si>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</si>
  <si>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</si>
  <si>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</si>
  <si>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</si>
  <si>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</si>
  <si>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</si>
  <si>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</si>
  <si>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</si>
  <si>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</si>
  <si>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</si>
  <si>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</si>
  <si>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</si>
  <si>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</si>
  <si>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</si>
  <si>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</si>
  <si>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</si>
  <si>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</si>
  <si>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</si>
  <si>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</si>
  <si>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</si>
  <si>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</si>
  <si>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</si>
  <si>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</si>
  <si>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</si>
  <si>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</si>
  <si>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</si>
  <si>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</si>
  <si>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</si>
  <si>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</si>
  <si>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</si>
  <si>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</si>
  <si>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</si>
  <si>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</si>
  <si>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</si>
  <si>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</si>
  <si>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</si>
  <si>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</si>
  <si>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</si>
  <si>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</si>
  <si>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</si>
  <si>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</si>
  <si>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</si>
  <si>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</si>
  <si>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</si>
  <si>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</si>
  <si>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</si>
  <si>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</si>
  <si>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</si>
  <si>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</si>
  <si>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</si>
  <si>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</si>
  <si>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</si>
  <si>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</si>
  <si>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</si>
  <si>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</si>
  <si>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</si>
  <si>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</si>
  <si>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</si>
  <si>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</si>
  <si>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</si>
  <si>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</si>
  <si>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</si>
  <si>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</si>
  <si>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</si>
  <si>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</si>
  <si>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</si>
  <si>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</si>
  <si>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いわき市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</si>
  <si>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</si>
  <si>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</si>
  <si>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</si>
  <si>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</si>
  <si>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</si>
  <si>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</si>
  <si>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</si>
  <si>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</si>
  <si>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</si>
  <si>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</si>
  <si>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</si>
  <si>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においては、一番古い処理区の供用開始が平成13年度と、まだ経過年数が浅いために、管渠等のの老朽化が生じていないことから、有形固定資産減価償却率、管渠老朽化率、管渠改善率については、類似都市や全国の平均を下回っている状況です。</t>
    <rPh sb="45" eb="46">
      <t>ナド</t>
    </rPh>
    <rPh sb="63" eb="65">
      <t>ユウケイ</t>
    </rPh>
    <rPh sb="65" eb="67">
      <t>コテイ</t>
    </rPh>
    <rPh sb="67" eb="69">
      <t>シサン</t>
    </rPh>
    <rPh sb="69" eb="71">
      <t>ゲンカ</t>
    </rPh>
    <rPh sb="71" eb="73">
      <t>ショウキャク</t>
    </rPh>
    <rPh sb="73" eb="74">
      <t>リツ</t>
    </rPh>
    <rPh sb="75" eb="77">
      <t>カンキョ</t>
    </rPh>
    <rPh sb="77" eb="80">
      <t>ロウキュウカ</t>
    </rPh>
    <rPh sb="80" eb="81">
      <t>リツ</t>
    </rPh>
    <rPh sb="82" eb="84">
      <t>カンキョ</t>
    </rPh>
    <rPh sb="84" eb="86">
      <t>カイゼン</t>
    </rPh>
    <rPh sb="86" eb="87">
      <t>リツ</t>
    </rPh>
    <rPh sb="93" eb="95">
      <t>ルイジ</t>
    </rPh>
    <rPh sb="95" eb="97">
      <t>トシ</t>
    </rPh>
    <rPh sb="98" eb="100">
      <t>ゼンコク</t>
    </rPh>
    <rPh sb="101" eb="103">
      <t>ヘイキン</t>
    </rPh>
    <rPh sb="104" eb="106">
      <t>シタマワ</t>
    </rPh>
    <phoneticPr fontId="4"/>
  </si>
  <si>
    <t>　本市については、平成28年度から企業会計に移行したことにより、数値について経年比較ができないため、全国や類似団体の平均との比較により経営状況を分析したところです。
　現在の経営状況は、健全な状況とはいえず、今後、人口減少による使用料収入の減少が見込まれていることから、適切な使用料水準の設定を行うとともに、供用開始後間もない処理区を中心に接続促進を行い、水洗化率の向上に努め、料金収入の確保を図って行く必要があります。</t>
    <rPh sb="147" eb="148">
      <t>オコナ</t>
    </rPh>
    <rPh sb="167" eb="169">
      <t>チュウシン</t>
    </rPh>
    <rPh sb="170" eb="172">
      <t>セツゾク</t>
    </rPh>
    <rPh sb="172" eb="174">
      <t>ソクシン</t>
    </rPh>
    <rPh sb="175" eb="176">
      <t>オコナ</t>
    </rPh>
    <phoneticPr fontId="4"/>
  </si>
  <si>
    <t>　経常収支比率は、100％以下となっており、使用料収入や一般会計からの繰入金（公費負担分）により汚水等の処理にかかる費用を賄えていない状況であり、経営の健全性向上のため、今後も引き続き、適正な使用料収入の確保を図る必要があると考えられます。
　施設利用率及び水洗化率については、類似団体及び全国の平均値に比べ下回っていますが、これは、供用開始後間もない処理区があり、各世帯の接続が途上であることによるもので、今後も接続促進を行うことで、接続人口及び処理水量の増加を図る必要があると考えられます。
　なお、企業債残高対事業規模比率については、0％となっていますが、これは、経費回収率が100％を下回っていることからも、使用料収入を企業債償還に充てられない状況であり、一般会計において負担していることによるものです。</t>
    <rPh sb="13" eb="15">
      <t>イカ</t>
    </rPh>
    <rPh sb="122" eb="124">
      <t>シセツ</t>
    </rPh>
    <rPh sb="124" eb="127">
      <t>リヨウリツ</t>
    </rPh>
    <rPh sb="127" eb="128">
      <t>オヨ</t>
    </rPh>
    <rPh sb="129" eb="132">
      <t>スイセンカ</t>
    </rPh>
    <rPh sb="132" eb="133">
      <t>リツ</t>
    </rPh>
    <rPh sb="154" eb="156">
      <t>シタマワ</t>
    </rPh>
    <rPh sb="167" eb="169">
      <t>キョウヨウ</t>
    </rPh>
    <rPh sb="169" eb="172">
      <t>カイシゴ</t>
    </rPh>
    <rPh sb="172" eb="173">
      <t>マ</t>
    </rPh>
    <rPh sb="176" eb="178">
      <t>ショリ</t>
    </rPh>
    <rPh sb="178" eb="179">
      <t>ク</t>
    </rPh>
    <rPh sb="183" eb="186">
      <t>カクセタイ</t>
    </rPh>
    <rPh sb="187" eb="189">
      <t>セツゾク</t>
    </rPh>
    <rPh sb="190" eb="192">
      <t>トジョウ</t>
    </rPh>
    <rPh sb="204" eb="206">
      <t>コンゴ</t>
    </rPh>
    <rPh sb="207" eb="209">
      <t>セツゾク</t>
    </rPh>
    <rPh sb="209" eb="211">
      <t>ソクシン</t>
    </rPh>
    <rPh sb="212" eb="213">
      <t>オコナ</t>
    </rPh>
    <rPh sb="218" eb="220">
      <t>セツゾク</t>
    </rPh>
    <rPh sb="220" eb="222">
      <t>ジンコウ</t>
    </rPh>
    <rPh sb="222" eb="223">
      <t>オヨ</t>
    </rPh>
    <rPh sb="224" eb="226">
      <t>ショリ</t>
    </rPh>
    <rPh sb="226" eb="228">
      <t>スイリョウ</t>
    </rPh>
    <rPh sb="229" eb="231">
      <t>ゾウカ</t>
    </rPh>
    <rPh sb="232" eb="233">
      <t>ハカ</t>
    </rPh>
    <rPh sb="234" eb="236">
      <t>ヒツヨウ</t>
    </rPh>
    <rPh sb="240" eb="241">
      <t>カンガ</t>
    </rPh>
    <rPh sb="252" eb="254">
      <t>キギョウ</t>
    </rPh>
    <rPh sb="254" eb="255">
      <t>サイ</t>
    </rPh>
    <rPh sb="255" eb="257">
      <t>ザンダカ</t>
    </rPh>
    <rPh sb="257" eb="258">
      <t>タイ</t>
    </rPh>
    <rPh sb="258" eb="260">
      <t>ジギョウ</t>
    </rPh>
    <rPh sb="260" eb="262">
      <t>キボ</t>
    </rPh>
    <rPh sb="262" eb="264">
      <t>ヒリツ</t>
    </rPh>
    <rPh sb="285" eb="287">
      <t>ケイヒ</t>
    </rPh>
    <rPh sb="287" eb="289">
      <t>カイシュウ</t>
    </rPh>
    <rPh sb="289" eb="290">
      <t>リツ</t>
    </rPh>
    <rPh sb="296" eb="298">
      <t>シタマワ</t>
    </rPh>
    <rPh sb="308" eb="311">
      <t>シヨウリョウ</t>
    </rPh>
    <rPh sb="311" eb="313">
      <t>シュウニュウ</t>
    </rPh>
    <rPh sb="314" eb="316">
      <t>キギョウ</t>
    </rPh>
    <rPh sb="316" eb="317">
      <t>サイ</t>
    </rPh>
    <rPh sb="317" eb="319">
      <t>ショウカン</t>
    </rPh>
    <rPh sb="320" eb="321">
      <t>ア</t>
    </rPh>
    <rPh sb="326" eb="328">
      <t>ジョウキョウ</t>
    </rPh>
    <rPh sb="332" eb="334">
      <t>イッパン</t>
    </rPh>
    <rPh sb="334" eb="336">
      <t>カイケイ</t>
    </rPh>
    <rPh sb="340" eb="342">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</si>
</sst>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11074688"/>
        <c:axId val="11756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2.0499999999999998</c:v>
                </c:pt>
              </c:numCache>
            </c:numRef>
          </c:val>
          <c:smooth val="0"/>
        </c:ser>
        <c:dLbls>
          <c:showLegendKey val="0"/>
          <c:showVal val="0"/>
          <c:showCatName val="0"/>
          <c:showSerName val="0"/>
          <c:showPercent val="0"/>
          <c:showBubbleSize val="0"/>
        </c:dLbls>
        <c:marker val="1"/>
        <c:smooth val="0"/>
        <c:axId val="111074688"/>
        <c:axId val="117564928"/>
      </c:lineChart>
      <c:dateAx>
        <c:axId val="111074688"/>
        <c:scaling>
          <c:orientation val="minMax"/>
        </c:scaling>
        <c:delete val="1"/>
        <c:axPos val="b"/>
        <c:numFmt formatCode="ge" sourceLinked="1"/>
        <c:majorTickMark val="none"/>
        <c:minorTickMark val="none"/>
        <c:tickLblPos val="none"/>
        <c:crossAx val="117564928"/>
        <c:crosses val="autoZero"/>
        <c:auto val="1"/>
        <c:lblOffset val="100"/>
        <c:baseTimeUnit val="years"/>
      </c:dateAx>
      <c:valAx>
        <c:axId val="11756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43.91</c:v>
                </c:pt>
              </c:numCache>
            </c:numRef>
          </c:val>
        </c:ser>
        <c:dLbls>
          <c:showLegendKey val="0"/>
          <c:showVal val="0"/>
          <c:showCatName val="0"/>
          <c:showSerName val="0"/>
          <c:showPercent val="0"/>
          <c:showBubbleSize val="0"/>
        </c:dLbls>
        <c:gapWidth val="150"/>
        <c:axId val="118636544"/>
        <c:axId val="11863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60.65</c:v>
                </c:pt>
              </c:numCache>
            </c:numRef>
          </c:val>
          <c:smooth val="0"/>
        </c:ser>
        <c:dLbls>
          <c:showLegendKey val="0"/>
          <c:showVal val="0"/>
          <c:showCatName val="0"/>
          <c:showSerName val="0"/>
          <c:showPercent val="0"/>
          <c:showBubbleSize val="0"/>
        </c:dLbls>
        <c:marker val="1"/>
        <c:smooth val="0"/>
        <c:axId val="118636544"/>
        <c:axId val="118638464"/>
      </c:lineChart>
      <c:dateAx>
        <c:axId val="118636544"/>
        <c:scaling>
          <c:orientation val="minMax"/>
        </c:scaling>
        <c:delete val="1"/>
        <c:axPos val="b"/>
        <c:numFmt formatCode="ge" sourceLinked="1"/>
        <c:majorTickMark val="none"/>
        <c:minorTickMark val="none"/>
        <c:tickLblPos val="none"/>
        <c:crossAx val="118638464"/>
        <c:crosses val="autoZero"/>
        <c:auto val="1"/>
        <c:lblOffset val="100"/>
        <c:baseTimeUnit val="years"/>
      </c:dateAx>
      <c:valAx>
        <c:axId val="11863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3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66.569999999999993</c:v>
                </c:pt>
              </c:numCache>
            </c:numRef>
          </c:val>
        </c:ser>
        <c:dLbls>
          <c:showLegendKey val="0"/>
          <c:showVal val="0"/>
          <c:showCatName val="0"/>
          <c:showSerName val="0"/>
          <c:showPercent val="0"/>
          <c:showBubbleSize val="0"/>
        </c:dLbls>
        <c:gapWidth val="150"/>
        <c:axId val="118656384"/>
        <c:axId val="1189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84.58</c:v>
                </c:pt>
              </c:numCache>
            </c:numRef>
          </c:val>
          <c:smooth val="0"/>
        </c:ser>
        <c:dLbls>
          <c:showLegendKey val="0"/>
          <c:showVal val="0"/>
          <c:showCatName val="0"/>
          <c:showSerName val="0"/>
          <c:showPercent val="0"/>
          <c:showBubbleSize val="0"/>
        </c:dLbls>
        <c:marker val="1"/>
        <c:smooth val="0"/>
        <c:axId val="118656384"/>
        <c:axId val="118953472"/>
      </c:lineChart>
      <c:dateAx>
        <c:axId val="118656384"/>
        <c:scaling>
          <c:orientation val="minMax"/>
        </c:scaling>
        <c:delete val="1"/>
        <c:axPos val="b"/>
        <c:numFmt formatCode="ge" sourceLinked="1"/>
        <c:majorTickMark val="none"/>
        <c:minorTickMark val="none"/>
        <c:tickLblPos val="none"/>
        <c:crossAx val="118953472"/>
        <c:crosses val="autoZero"/>
        <c:auto val="1"/>
        <c:lblOffset val="100"/>
        <c:baseTimeUnit val="years"/>
      </c:dateAx>
      <c:valAx>
        <c:axId val="1189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5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92.99</c:v>
                </c:pt>
              </c:numCache>
            </c:numRef>
          </c:val>
        </c:ser>
        <c:dLbls>
          <c:showLegendKey val="0"/>
          <c:showVal val="0"/>
          <c:showCatName val="0"/>
          <c:showSerName val="0"/>
          <c:showPercent val="0"/>
          <c:showBubbleSize val="0"/>
        </c:dLbls>
        <c:gapWidth val="150"/>
        <c:axId val="111119360"/>
        <c:axId val="1111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99.66</c:v>
                </c:pt>
              </c:numCache>
            </c:numRef>
          </c:val>
          <c:smooth val="0"/>
        </c:ser>
        <c:dLbls>
          <c:showLegendKey val="0"/>
          <c:showVal val="0"/>
          <c:showCatName val="0"/>
          <c:showSerName val="0"/>
          <c:showPercent val="0"/>
          <c:showBubbleSize val="0"/>
        </c:dLbls>
        <c:marker val="1"/>
        <c:smooth val="0"/>
        <c:axId val="111119360"/>
        <c:axId val="111133824"/>
      </c:lineChart>
      <c:dateAx>
        <c:axId val="111119360"/>
        <c:scaling>
          <c:orientation val="minMax"/>
        </c:scaling>
        <c:delete val="1"/>
        <c:axPos val="b"/>
        <c:numFmt formatCode="ge" sourceLinked="1"/>
        <c:majorTickMark val="none"/>
        <c:minorTickMark val="none"/>
        <c:tickLblPos val="none"/>
        <c:crossAx val="111133824"/>
        <c:crosses val="autoZero"/>
        <c:auto val="1"/>
        <c:lblOffset val="100"/>
        <c:baseTimeUnit val="years"/>
      </c:dateAx>
      <c:valAx>
        <c:axId val="1111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2.82</c:v>
                </c:pt>
              </c:numCache>
            </c:numRef>
          </c:val>
        </c:ser>
        <c:dLbls>
          <c:showLegendKey val="0"/>
          <c:showVal val="0"/>
          <c:showCatName val="0"/>
          <c:showSerName val="0"/>
          <c:showPercent val="0"/>
          <c:showBubbleSize val="0"/>
        </c:dLbls>
        <c:gapWidth val="150"/>
        <c:axId val="117471872"/>
        <c:axId val="11748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22.9</c:v>
                </c:pt>
              </c:numCache>
            </c:numRef>
          </c:val>
          <c:smooth val="0"/>
        </c:ser>
        <c:dLbls>
          <c:showLegendKey val="0"/>
          <c:showVal val="0"/>
          <c:showCatName val="0"/>
          <c:showSerName val="0"/>
          <c:showPercent val="0"/>
          <c:showBubbleSize val="0"/>
        </c:dLbls>
        <c:marker val="1"/>
        <c:smooth val="0"/>
        <c:axId val="117471872"/>
        <c:axId val="117482240"/>
      </c:lineChart>
      <c:dateAx>
        <c:axId val="117471872"/>
        <c:scaling>
          <c:orientation val="minMax"/>
        </c:scaling>
        <c:delete val="1"/>
        <c:axPos val="b"/>
        <c:numFmt formatCode="ge" sourceLinked="1"/>
        <c:majorTickMark val="none"/>
        <c:minorTickMark val="none"/>
        <c:tickLblPos val="none"/>
        <c:crossAx val="117482240"/>
        <c:crosses val="autoZero"/>
        <c:auto val="1"/>
        <c:lblOffset val="100"/>
        <c:baseTimeUnit val="years"/>
      </c:dateAx>
      <c:valAx>
        <c:axId val="11748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7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17504256"/>
        <c:axId val="11796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117504256"/>
        <c:axId val="117965184"/>
      </c:lineChart>
      <c:dateAx>
        <c:axId val="117504256"/>
        <c:scaling>
          <c:orientation val="minMax"/>
        </c:scaling>
        <c:delete val="1"/>
        <c:axPos val="b"/>
        <c:numFmt formatCode="ge" sourceLinked="1"/>
        <c:majorTickMark val="none"/>
        <c:minorTickMark val="none"/>
        <c:tickLblPos val="none"/>
        <c:crossAx val="117965184"/>
        <c:crosses val="autoZero"/>
        <c:auto val="1"/>
        <c:lblOffset val="100"/>
        <c:baseTimeUnit val="years"/>
      </c:dateAx>
      <c:valAx>
        <c:axId val="11796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54.97</c:v>
                </c:pt>
              </c:numCache>
            </c:numRef>
          </c:val>
        </c:ser>
        <c:dLbls>
          <c:showLegendKey val="0"/>
          <c:showVal val="0"/>
          <c:showCatName val="0"/>
          <c:showSerName val="0"/>
          <c:showPercent val="0"/>
          <c:showBubbleSize val="0"/>
        </c:dLbls>
        <c:gapWidth val="150"/>
        <c:axId val="118007680"/>
        <c:axId val="1180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225.39</c:v>
                </c:pt>
              </c:numCache>
            </c:numRef>
          </c:val>
          <c:smooth val="0"/>
        </c:ser>
        <c:dLbls>
          <c:showLegendKey val="0"/>
          <c:showVal val="0"/>
          <c:showCatName val="0"/>
          <c:showSerName val="0"/>
          <c:showPercent val="0"/>
          <c:showBubbleSize val="0"/>
        </c:dLbls>
        <c:marker val="1"/>
        <c:smooth val="0"/>
        <c:axId val="118007680"/>
        <c:axId val="118013952"/>
      </c:lineChart>
      <c:dateAx>
        <c:axId val="118007680"/>
        <c:scaling>
          <c:orientation val="minMax"/>
        </c:scaling>
        <c:delete val="1"/>
        <c:axPos val="b"/>
        <c:numFmt formatCode="ge" sourceLinked="1"/>
        <c:majorTickMark val="none"/>
        <c:minorTickMark val="none"/>
        <c:tickLblPos val="none"/>
        <c:crossAx val="118013952"/>
        <c:crosses val="autoZero"/>
        <c:auto val="1"/>
        <c:lblOffset val="100"/>
        <c:baseTimeUnit val="years"/>
      </c:dateAx>
      <c:valAx>
        <c:axId val="1180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0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13.26</c:v>
                </c:pt>
              </c:numCache>
            </c:numRef>
          </c:val>
        </c:ser>
        <c:dLbls>
          <c:showLegendKey val="0"/>
          <c:showVal val="0"/>
          <c:showCatName val="0"/>
          <c:showSerName val="0"/>
          <c:showPercent val="0"/>
          <c:showBubbleSize val="0"/>
        </c:dLbls>
        <c:gapWidth val="150"/>
        <c:axId val="118031872"/>
        <c:axId val="11803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31.84</c:v>
                </c:pt>
              </c:numCache>
            </c:numRef>
          </c:val>
          <c:smooth val="0"/>
        </c:ser>
        <c:dLbls>
          <c:showLegendKey val="0"/>
          <c:showVal val="0"/>
          <c:showCatName val="0"/>
          <c:showSerName val="0"/>
          <c:showPercent val="0"/>
          <c:showBubbleSize val="0"/>
        </c:dLbls>
        <c:marker val="1"/>
        <c:smooth val="0"/>
        <c:axId val="118031872"/>
        <c:axId val="118033792"/>
      </c:lineChart>
      <c:dateAx>
        <c:axId val="118031872"/>
        <c:scaling>
          <c:orientation val="minMax"/>
        </c:scaling>
        <c:delete val="1"/>
        <c:axPos val="b"/>
        <c:numFmt formatCode="ge" sourceLinked="1"/>
        <c:majorTickMark val="none"/>
        <c:minorTickMark val="none"/>
        <c:tickLblPos val="none"/>
        <c:crossAx val="118033792"/>
        <c:crosses val="autoZero"/>
        <c:auto val="1"/>
        <c:lblOffset val="100"/>
        <c:baseTimeUnit val="years"/>
      </c:dateAx>
      <c:valAx>
        <c:axId val="11803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3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18068352"/>
        <c:axId val="1180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974.93</c:v>
                </c:pt>
              </c:numCache>
            </c:numRef>
          </c:val>
          <c:smooth val="0"/>
        </c:ser>
        <c:dLbls>
          <c:showLegendKey val="0"/>
          <c:showVal val="0"/>
          <c:showCatName val="0"/>
          <c:showSerName val="0"/>
          <c:showPercent val="0"/>
          <c:showBubbleSize val="0"/>
        </c:dLbls>
        <c:marker val="1"/>
        <c:smooth val="0"/>
        <c:axId val="118068352"/>
        <c:axId val="118070272"/>
      </c:lineChart>
      <c:dateAx>
        <c:axId val="118068352"/>
        <c:scaling>
          <c:orientation val="minMax"/>
        </c:scaling>
        <c:delete val="1"/>
        <c:axPos val="b"/>
        <c:numFmt formatCode="ge" sourceLinked="1"/>
        <c:majorTickMark val="none"/>
        <c:minorTickMark val="none"/>
        <c:tickLblPos val="none"/>
        <c:crossAx val="118070272"/>
        <c:crosses val="autoZero"/>
        <c:auto val="1"/>
        <c:lblOffset val="100"/>
        <c:baseTimeUnit val="years"/>
      </c:dateAx>
      <c:valAx>
        <c:axId val="1180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81.61</c:v>
                </c:pt>
              </c:numCache>
            </c:numRef>
          </c:val>
        </c:ser>
        <c:dLbls>
          <c:showLegendKey val="0"/>
          <c:showVal val="0"/>
          <c:showCatName val="0"/>
          <c:showSerName val="0"/>
          <c:showPercent val="0"/>
          <c:showBubbleSize val="0"/>
        </c:dLbls>
        <c:gapWidth val="150"/>
        <c:axId val="118170368"/>
        <c:axId val="11817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55.32</c:v>
                </c:pt>
              </c:numCache>
            </c:numRef>
          </c:val>
          <c:smooth val="0"/>
        </c:ser>
        <c:dLbls>
          <c:showLegendKey val="0"/>
          <c:showVal val="0"/>
          <c:showCatName val="0"/>
          <c:showSerName val="0"/>
          <c:showPercent val="0"/>
          <c:showBubbleSize val="0"/>
        </c:dLbls>
        <c:marker val="1"/>
        <c:smooth val="0"/>
        <c:axId val="118170368"/>
        <c:axId val="118172288"/>
      </c:lineChart>
      <c:dateAx>
        <c:axId val="118170368"/>
        <c:scaling>
          <c:orientation val="minMax"/>
        </c:scaling>
        <c:delete val="1"/>
        <c:axPos val="b"/>
        <c:numFmt formatCode="ge" sourceLinked="1"/>
        <c:majorTickMark val="none"/>
        <c:minorTickMark val="none"/>
        <c:tickLblPos val="none"/>
        <c:crossAx val="118172288"/>
        <c:crosses val="autoZero"/>
        <c:auto val="1"/>
        <c:lblOffset val="100"/>
        <c:baseTimeUnit val="years"/>
      </c:dateAx>
      <c:valAx>
        <c:axId val="1181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1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165.41</c:v>
                </c:pt>
              </c:numCache>
            </c:numRef>
          </c:val>
        </c:ser>
        <c:dLbls>
          <c:showLegendKey val="0"/>
          <c:showVal val="0"/>
          <c:showCatName val="0"/>
          <c:showSerName val="0"/>
          <c:showPercent val="0"/>
          <c:showBubbleSize val="0"/>
        </c:dLbls>
        <c:gapWidth val="150"/>
        <c:axId val="118210944"/>
        <c:axId val="11821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283.17</c:v>
                </c:pt>
              </c:numCache>
            </c:numRef>
          </c:val>
          <c:smooth val="0"/>
        </c:ser>
        <c:dLbls>
          <c:showLegendKey val="0"/>
          <c:showVal val="0"/>
          <c:showCatName val="0"/>
          <c:showSerName val="0"/>
          <c:showPercent val="0"/>
          <c:showBubbleSize val="0"/>
        </c:dLbls>
        <c:marker val="1"/>
        <c:smooth val="0"/>
        <c:axId val="118210944"/>
        <c:axId val="118212864"/>
      </c:lineChart>
      <c:dateAx>
        <c:axId val="118210944"/>
        <c:scaling>
          <c:orientation val="minMax"/>
        </c:scaling>
        <c:delete val="1"/>
        <c:axPos val="b"/>
        <c:numFmt formatCode="ge" sourceLinked="1"/>
        <c:majorTickMark val="none"/>
        <c:minorTickMark val="none"/>
        <c:tickLblPos val="none"/>
        <c:crossAx val="118212864"/>
        <c:crosses val="autoZero"/>
        <c:auto val="1"/>
        <c:lblOffset val="100"/>
        <c:baseTimeUnit val="years"/>
      </c:dateAx>
      <c:valAx>
        <c:axId val="1182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1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52"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福島県　いわき市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119</v>
      </c>
      <c r="AE8" s="50"/>
      <c r="AF8" s="50"/>
      <c r="AG8" s="50"/>
      <c r="AH8" s="50"/>
      <c r="AI8" s="50"/>
      <c r="AJ8" s="50"/>
      <c r="AK8" s="4"/>
      <c r="AL8" s="51">
        <f>データ!S6</f>
        <v>329938</v>
      </c>
      <c r="AM8" s="51"/>
      <c r="AN8" s="51"/>
      <c r="AO8" s="51"/>
      <c r="AP8" s="51"/>
      <c r="AQ8" s="51"/>
      <c r="AR8" s="51"/>
      <c r="AS8" s="51"/>
      <c r="AT8" s="46">
        <f>データ!T6</f>
        <v>1232.02</v>
      </c>
      <c r="AU8" s="46"/>
      <c r="AV8" s="46"/>
      <c r="AW8" s="46"/>
      <c r="AX8" s="46"/>
      <c r="AY8" s="46"/>
      <c r="AZ8" s="46"/>
      <c r="BA8" s="46"/>
      <c r="BB8" s="46">
        <f>データ!U6</f>
        <v>267.8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52.12</v>
      </c>
      <c r="J10" s="46"/>
      <c r="K10" s="46"/>
      <c r="L10" s="46"/>
      <c r="M10" s="46"/>
      <c r="N10" s="46"/>
      <c r="O10" s="46"/>
      <c r="P10" s="46">
        <f>データ!P6</f>
        <v>1.46</v>
      </c>
      <c r="Q10" s="46"/>
      <c r="R10" s="46"/>
      <c r="S10" s="46"/>
      <c r="T10" s="46"/>
      <c r="U10" s="46"/>
      <c r="V10" s="46"/>
      <c r="W10" s="46">
        <f>データ!Q6</f>
        <v>100</v>
      </c>
      <c r="X10" s="46"/>
      <c r="Y10" s="46"/>
      <c r="Z10" s="46"/>
      <c r="AA10" s="46"/>
      <c r="AB10" s="46"/>
      <c r="AC10" s="46"/>
      <c r="AD10" s="51">
        <f>データ!R6</f>
        <v>3420</v>
      </c>
      <c r="AE10" s="51"/>
      <c r="AF10" s="51"/>
      <c r="AG10" s="51"/>
      <c r="AH10" s="51"/>
      <c r="AI10" s="51"/>
      <c r="AJ10" s="51"/>
      <c r="AK10" s="2"/>
      <c r="AL10" s="51">
        <f>データ!V6</f>
        <v>4804</v>
      </c>
      <c r="AM10" s="51"/>
      <c r="AN10" s="51"/>
      <c r="AO10" s="51"/>
      <c r="AP10" s="51"/>
      <c r="AQ10" s="51"/>
      <c r="AR10" s="51"/>
      <c r="AS10" s="51"/>
      <c r="AT10" s="46">
        <f>データ!W6</f>
        <v>6.7</v>
      </c>
      <c r="AU10" s="46"/>
      <c r="AV10" s="46"/>
      <c r="AW10" s="46"/>
      <c r="AX10" s="46"/>
      <c r="AY10" s="46"/>
      <c r="AZ10" s="46"/>
      <c r="BA10" s="46"/>
      <c r="BB10" s="46">
        <f>データ!X6</f>
        <v>717.01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72044</v>
      </c>
      <c r="D6" s="34">
        <f t="shared" si="3"/>
        <v>46</v>
      </c>
      <c r="E6" s="34">
        <f t="shared" si="3"/>
        <v>17</v>
      </c>
      <c r="F6" s="34">
        <f t="shared" si="3"/>
        <v>5</v>
      </c>
      <c r="G6" s="34">
        <f t="shared" si="3"/>
        <v>0</v>
      </c>
      <c r="H6" s="34" t="str">
        <f t="shared" si="3"/>
        <v>福島県　いわき市</v>
      </c>
      <c r="I6" s="34" t="str">
        <f t="shared" si="3"/>
        <v>法適用</v>
      </c>
      <c r="J6" s="34" t="str">
        <f t="shared" si="3"/>
        <v>下水道事業</v>
      </c>
      <c r="K6" s="34" t="str">
        <f t="shared" si="3"/>
        <v>農業集落排水</v>
      </c>
      <c r="L6" s="34" t="str">
        <f t="shared" si="3"/>
        <v>F2</v>
      </c>
      <c r="M6" s="34">
        <f t="shared" si="3"/>
        <v>0</v>
      </c>
      <c r="N6" s="35" t="str">
        <f t="shared" si="3"/>
        <v>-</v>
      </c>
      <c r="O6" s="35">
        <f t="shared" si="3"/>
        <v>52.12</v>
      </c>
      <c r="P6" s="35">
        <f t="shared" si="3"/>
        <v>1.46</v>
      </c>
      <c r="Q6" s="35">
        <f t="shared" si="3"/>
        <v>100</v>
      </c>
      <c r="R6" s="35">
        <f t="shared" si="3"/>
        <v>3420</v>
      </c>
      <c r="S6" s="35">
        <f t="shared" si="3"/>
        <v>329938</v>
      </c>
      <c r="T6" s="35">
        <f t="shared" si="3"/>
        <v>1232.02</v>
      </c>
      <c r="U6" s="35">
        <f t="shared" si="3"/>
        <v>267.8</v>
      </c>
      <c r="V6" s="35">
        <f t="shared" si="3"/>
        <v>4804</v>
      </c>
      <c r="W6" s="35">
        <f t="shared" si="3"/>
        <v>6.7</v>
      </c>
      <c r="X6" s="35">
        <f t="shared" si="3"/>
        <v>717.01</v>
      </c>
      <c r="Y6" s="36" t="str">
        <f>IF(Y7="",NA(),Y7)</f>
        <v>-</v>
      </c>
      <c r="Z6" s="36" t="str">
        <f t="shared" ref="Z6:AH6" si="4">IF(Z7="",NA(),Z7)</f>
        <v>-</v>
      </c>
      <c r="AA6" s="36" t="str">
        <f t="shared" si="4"/>
        <v>-</v>
      </c>
      <c r="AB6" s="36" t="str">
        <f t="shared" si="4"/>
        <v>-</v>
      </c>
      <c r="AC6" s="36">
        <f t="shared" si="4"/>
        <v>92.99</v>
      </c>
      <c r="AD6" s="36" t="str">
        <f t="shared" si="4"/>
        <v>-</v>
      </c>
      <c r="AE6" s="36" t="str">
        <f t="shared" si="4"/>
        <v>-</v>
      </c>
      <c r="AF6" s="36" t="str">
        <f t="shared" si="4"/>
        <v>-</v>
      </c>
      <c r="AG6" s="36" t="str">
        <f t="shared" si="4"/>
        <v>-</v>
      </c>
      <c r="AH6" s="36">
        <f t="shared" si="4"/>
        <v>99.66</v>
      </c>
      <c r="AI6" s="35" t="str">
        <f>IF(AI7="","",IF(AI7="-","【-】","【"&amp;SUBSTITUTE(TEXT(AI7,"#,##0.00"),"-","△")&amp;"】"))</f>
        <v>【99.11】</v>
      </c>
      <c r="AJ6" s="36" t="str">
        <f>IF(AJ7="",NA(),AJ7)</f>
        <v>-</v>
      </c>
      <c r="AK6" s="36" t="str">
        <f t="shared" ref="AK6:AS6" si="5">IF(AK7="",NA(),AK7)</f>
        <v>-</v>
      </c>
      <c r="AL6" s="36" t="str">
        <f t="shared" si="5"/>
        <v>-</v>
      </c>
      <c r="AM6" s="36" t="str">
        <f t="shared" si="5"/>
        <v>-</v>
      </c>
      <c r="AN6" s="36">
        <f t="shared" si="5"/>
        <v>54.97</v>
      </c>
      <c r="AO6" s="36" t="str">
        <f t="shared" si="5"/>
        <v>-</v>
      </c>
      <c r="AP6" s="36" t="str">
        <f t="shared" si="5"/>
        <v>-</v>
      </c>
      <c r="AQ6" s="36" t="str">
        <f t="shared" si="5"/>
        <v>-</v>
      </c>
      <c r="AR6" s="36" t="str">
        <f t="shared" si="5"/>
        <v>-</v>
      </c>
      <c r="AS6" s="36">
        <f t="shared" si="5"/>
        <v>225.39</v>
      </c>
      <c r="AT6" s="35" t="str">
        <f>IF(AT7="","",IF(AT7="-","【-】","【"&amp;SUBSTITUTE(TEXT(AT7,"#,##0.00"),"-","△")&amp;"】"))</f>
        <v>【206.58】</v>
      </c>
      <c r="AU6" s="36" t="str">
        <f>IF(AU7="",NA(),AU7)</f>
        <v>-</v>
      </c>
      <c r="AV6" s="36" t="str">
        <f t="shared" ref="AV6:BD6" si="6">IF(AV7="",NA(),AV7)</f>
        <v>-</v>
      </c>
      <c r="AW6" s="36" t="str">
        <f t="shared" si="6"/>
        <v>-</v>
      </c>
      <c r="AX6" s="36" t="str">
        <f t="shared" si="6"/>
        <v>-</v>
      </c>
      <c r="AY6" s="36">
        <f t="shared" si="6"/>
        <v>13.26</v>
      </c>
      <c r="AZ6" s="36" t="str">
        <f t="shared" si="6"/>
        <v>-</v>
      </c>
      <c r="BA6" s="36" t="str">
        <f t="shared" si="6"/>
        <v>-</v>
      </c>
      <c r="BB6" s="36" t="str">
        <f t="shared" si="6"/>
        <v>-</v>
      </c>
      <c r="BC6" s="36" t="str">
        <f t="shared" si="6"/>
        <v>-</v>
      </c>
      <c r="BD6" s="36">
        <f t="shared" si="6"/>
        <v>31.84</v>
      </c>
      <c r="BE6" s="35" t="str">
        <f>IF(BE7="","",IF(BE7="-","【-】","【"&amp;SUBSTITUTE(TEXT(BE7,"#,##0.00"),"-","△")&amp;"】"))</f>
        <v>【34.54】</v>
      </c>
      <c r="BF6" s="36" t="str">
        <f>IF(BF7="",NA(),BF7)</f>
        <v>-</v>
      </c>
      <c r="BG6" s="36" t="str">
        <f t="shared" ref="BG6:BO6" si="7">IF(BG7="",NA(),BG7)</f>
        <v>-</v>
      </c>
      <c r="BH6" s="36" t="str">
        <f t="shared" si="7"/>
        <v>-</v>
      </c>
      <c r="BI6" s="36" t="str">
        <f t="shared" si="7"/>
        <v>-</v>
      </c>
      <c r="BJ6" s="35">
        <f t="shared" si="7"/>
        <v>0</v>
      </c>
      <c r="BK6" s="36" t="str">
        <f t="shared" si="7"/>
        <v>-</v>
      </c>
      <c r="BL6" s="36" t="str">
        <f t="shared" si="7"/>
        <v>-</v>
      </c>
      <c r="BM6" s="36" t="str">
        <f t="shared" si="7"/>
        <v>-</v>
      </c>
      <c r="BN6" s="36" t="str">
        <f t="shared" si="7"/>
        <v>-</v>
      </c>
      <c r="BO6" s="36">
        <f t="shared" si="7"/>
        <v>974.93</v>
      </c>
      <c r="BP6" s="35" t="str">
        <f>IF(BP7="","",IF(BP7="-","【-】","【"&amp;SUBSTITUTE(TEXT(BP7,"#,##0.00"),"-","△")&amp;"】"))</f>
        <v>【914.53】</v>
      </c>
      <c r="BQ6" s="36" t="str">
        <f>IF(BQ7="",NA(),BQ7)</f>
        <v>-</v>
      </c>
      <c r="BR6" s="36" t="str">
        <f t="shared" ref="BR6:BZ6" si="8">IF(BR7="",NA(),BR7)</f>
        <v>-</v>
      </c>
      <c r="BS6" s="36" t="str">
        <f t="shared" si="8"/>
        <v>-</v>
      </c>
      <c r="BT6" s="36" t="str">
        <f t="shared" si="8"/>
        <v>-</v>
      </c>
      <c r="BU6" s="36">
        <f t="shared" si="8"/>
        <v>81.61</v>
      </c>
      <c r="BV6" s="36" t="str">
        <f t="shared" si="8"/>
        <v>-</v>
      </c>
      <c r="BW6" s="36" t="str">
        <f t="shared" si="8"/>
        <v>-</v>
      </c>
      <c r="BX6" s="36" t="str">
        <f t="shared" si="8"/>
        <v>-</v>
      </c>
      <c r="BY6" s="36" t="str">
        <f t="shared" si="8"/>
        <v>-</v>
      </c>
      <c r="BZ6" s="36">
        <f t="shared" si="8"/>
        <v>55.32</v>
      </c>
      <c r="CA6" s="35" t="str">
        <f>IF(CA7="","",IF(CA7="-","【-】","【"&amp;SUBSTITUTE(TEXT(CA7,"#,##0.00"),"-","△")&amp;"】"))</f>
        <v>【55.73】</v>
      </c>
      <c r="CB6" s="36" t="str">
        <f>IF(CB7="",NA(),CB7)</f>
        <v>-</v>
      </c>
      <c r="CC6" s="36" t="str">
        <f t="shared" ref="CC6:CK6" si="9">IF(CC7="",NA(),CC7)</f>
        <v>-</v>
      </c>
      <c r="CD6" s="36" t="str">
        <f t="shared" si="9"/>
        <v>-</v>
      </c>
      <c r="CE6" s="36" t="str">
        <f t="shared" si="9"/>
        <v>-</v>
      </c>
      <c r="CF6" s="36">
        <f t="shared" si="9"/>
        <v>165.41</v>
      </c>
      <c r="CG6" s="36" t="str">
        <f t="shared" si="9"/>
        <v>-</v>
      </c>
      <c r="CH6" s="36" t="str">
        <f t="shared" si="9"/>
        <v>-</v>
      </c>
      <c r="CI6" s="36" t="str">
        <f t="shared" si="9"/>
        <v>-</v>
      </c>
      <c r="CJ6" s="36" t="str">
        <f t="shared" si="9"/>
        <v>-</v>
      </c>
      <c r="CK6" s="36">
        <f t="shared" si="9"/>
        <v>283.17</v>
      </c>
      <c r="CL6" s="35" t="str">
        <f>IF(CL7="","",IF(CL7="-","【-】","【"&amp;SUBSTITUTE(TEXT(CL7,"#,##0.00"),"-","△")&amp;"】"))</f>
        <v>【276.78】</v>
      </c>
      <c r="CM6" s="36" t="str">
        <f>IF(CM7="",NA(),CM7)</f>
        <v>-</v>
      </c>
      <c r="CN6" s="36" t="str">
        <f t="shared" ref="CN6:CV6" si="10">IF(CN7="",NA(),CN7)</f>
        <v>-</v>
      </c>
      <c r="CO6" s="36" t="str">
        <f t="shared" si="10"/>
        <v>-</v>
      </c>
      <c r="CP6" s="36" t="str">
        <f t="shared" si="10"/>
        <v>-</v>
      </c>
      <c r="CQ6" s="36">
        <f t="shared" si="10"/>
        <v>43.91</v>
      </c>
      <c r="CR6" s="36" t="str">
        <f t="shared" si="10"/>
        <v>-</v>
      </c>
      <c r="CS6" s="36" t="str">
        <f t="shared" si="10"/>
        <v>-</v>
      </c>
      <c r="CT6" s="36" t="str">
        <f t="shared" si="10"/>
        <v>-</v>
      </c>
      <c r="CU6" s="36" t="str">
        <f t="shared" si="10"/>
        <v>-</v>
      </c>
      <c r="CV6" s="36">
        <f t="shared" si="10"/>
        <v>60.65</v>
      </c>
      <c r="CW6" s="35" t="str">
        <f>IF(CW7="","",IF(CW7="-","【-】","【"&amp;SUBSTITUTE(TEXT(CW7,"#,##0.00"),"-","△")&amp;"】"))</f>
        <v>【59.15】</v>
      </c>
      <c r="CX6" s="36" t="str">
        <f>IF(CX7="",NA(),CX7)</f>
        <v>-</v>
      </c>
      <c r="CY6" s="36" t="str">
        <f t="shared" ref="CY6:DG6" si="11">IF(CY7="",NA(),CY7)</f>
        <v>-</v>
      </c>
      <c r="CZ6" s="36" t="str">
        <f t="shared" si="11"/>
        <v>-</v>
      </c>
      <c r="DA6" s="36" t="str">
        <f t="shared" si="11"/>
        <v>-</v>
      </c>
      <c r="DB6" s="36">
        <f t="shared" si="11"/>
        <v>66.569999999999993</v>
      </c>
      <c r="DC6" s="36" t="str">
        <f t="shared" si="11"/>
        <v>-</v>
      </c>
      <c r="DD6" s="36" t="str">
        <f t="shared" si="11"/>
        <v>-</v>
      </c>
      <c r="DE6" s="36" t="str">
        <f t="shared" si="11"/>
        <v>-</v>
      </c>
      <c r="DF6" s="36" t="str">
        <f t="shared" si="11"/>
        <v>-</v>
      </c>
      <c r="DG6" s="36">
        <f t="shared" si="11"/>
        <v>84.58</v>
      </c>
      <c r="DH6" s="35" t="str">
        <f>IF(DH7="","",IF(DH7="-","【-】","【"&amp;SUBSTITUTE(TEXT(DH7,"#,##0.00"),"-","△")&amp;"】"))</f>
        <v>【85.01】</v>
      </c>
      <c r="DI6" s="36" t="str">
        <f>IF(DI7="",NA(),DI7)</f>
        <v>-</v>
      </c>
      <c r="DJ6" s="36" t="str">
        <f t="shared" ref="DJ6:DR6" si="12">IF(DJ7="",NA(),DJ7)</f>
        <v>-</v>
      </c>
      <c r="DK6" s="36" t="str">
        <f t="shared" si="12"/>
        <v>-</v>
      </c>
      <c r="DL6" s="36" t="str">
        <f t="shared" si="12"/>
        <v>-</v>
      </c>
      <c r="DM6" s="36">
        <f t="shared" si="12"/>
        <v>2.82</v>
      </c>
      <c r="DN6" s="36" t="str">
        <f t="shared" si="12"/>
        <v>-</v>
      </c>
      <c r="DO6" s="36" t="str">
        <f t="shared" si="12"/>
        <v>-</v>
      </c>
      <c r="DP6" s="36" t="str">
        <f t="shared" si="12"/>
        <v>-</v>
      </c>
      <c r="DQ6" s="36" t="str">
        <f t="shared" si="12"/>
        <v>-</v>
      </c>
      <c r="DR6" s="36">
        <f t="shared" si="12"/>
        <v>22.9</v>
      </c>
      <c r="DS6" s="35" t="str">
        <f>IF(DS7="","",IF(DS7="-","【-】","【"&amp;SUBSTITUTE(TEXT(DS7,"#,##0.00"),"-","△")&amp;"】"))</f>
        <v>【22.37】</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2.0499999999999998</v>
      </c>
      <c r="EO6" s="35" t="str">
        <f>IF(EO7="","",IF(EO7="-","【-】","【"&amp;SUBSTITUTE(TEXT(EO7,"#,##0.00"),"-","△")&amp;"】"))</f>
        <v>【1.58】</v>
      </c>
    </row>
    <row r="7" spans="1:148" s="37" customFormat="1">
      <c r="A7" s="29"/>
      <c r="B7" s="38">
        <v>2016</v>
      </c>
      <c r="C7" s="38">
        <v>72044</v>
      </c>
      <c r="D7" s="38">
        <v>46</v>
      </c>
      <c r="E7" s="38">
        <v>17</v>
      </c>
      <c r="F7" s="38">
        <v>5</v>
      </c>
      <c r="G7" s="38">
        <v>0</v>
      </c>
      <c r="H7" s="38" t="s">
        <v>108</v>
      </c>
      <c r="I7" s="38" t="s">
        <v>109</v>
      </c>
      <c r="J7" s="38" t="s">
        <v>110</v>
      </c>
      <c r="K7" s="38" t="s">
        <v>111</v>
      </c>
      <c r="L7" s="38" t="s">
        <v>112</v>
      </c>
      <c r="M7" s="38"/>
      <c r="N7" s="39" t="s">
        <v>113</v>
      </c>
      <c r="O7" s="39">
        <v>52.12</v>
      </c>
      <c r="P7" s="39">
        <v>1.46</v>
      </c>
      <c r="Q7" s="39">
        <v>100</v>
      </c>
      <c r="R7" s="39">
        <v>3420</v>
      </c>
      <c r="S7" s="39">
        <v>329938</v>
      </c>
      <c r="T7" s="39">
        <v>1232.02</v>
      </c>
      <c r="U7" s="39">
        <v>267.8</v>
      </c>
      <c r="V7" s="39">
        <v>4804</v>
      </c>
      <c r="W7" s="39">
        <v>6.7</v>
      </c>
      <c r="X7" s="39">
        <v>717.01</v>
      </c>
      <c r="Y7" s="39" t="s">
        <v>113</v>
      </c>
      <c r="Z7" s="39" t="s">
        <v>113</v>
      </c>
      <c r="AA7" s="39" t="s">
        <v>113</v>
      </c>
      <c r="AB7" s="39" t="s">
        <v>113</v>
      </c>
      <c r="AC7" s="39">
        <v>92.99</v>
      </c>
      <c r="AD7" s="39" t="s">
        <v>113</v>
      </c>
      <c r="AE7" s="39" t="s">
        <v>113</v>
      </c>
      <c r="AF7" s="39" t="s">
        <v>113</v>
      </c>
      <c r="AG7" s="39" t="s">
        <v>113</v>
      </c>
      <c r="AH7" s="39">
        <v>99.66</v>
      </c>
      <c r="AI7" s="39">
        <v>99.11</v>
      </c>
      <c r="AJ7" s="39" t="s">
        <v>113</v>
      </c>
      <c r="AK7" s="39" t="s">
        <v>113</v>
      </c>
      <c r="AL7" s="39" t="s">
        <v>113</v>
      </c>
      <c r="AM7" s="39" t="s">
        <v>113</v>
      </c>
      <c r="AN7" s="39">
        <v>54.97</v>
      </c>
      <c r="AO7" s="39" t="s">
        <v>113</v>
      </c>
      <c r="AP7" s="39" t="s">
        <v>113</v>
      </c>
      <c r="AQ7" s="39" t="s">
        <v>113</v>
      </c>
      <c r="AR7" s="39" t="s">
        <v>113</v>
      </c>
      <c r="AS7" s="39">
        <v>225.39</v>
      </c>
      <c r="AT7" s="39">
        <v>206.58</v>
      </c>
      <c r="AU7" s="39" t="s">
        <v>113</v>
      </c>
      <c r="AV7" s="39" t="s">
        <v>113</v>
      </c>
      <c r="AW7" s="39" t="s">
        <v>113</v>
      </c>
      <c r="AX7" s="39" t="s">
        <v>113</v>
      </c>
      <c r="AY7" s="39">
        <v>13.26</v>
      </c>
      <c r="AZ7" s="39" t="s">
        <v>113</v>
      </c>
      <c r="BA7" s="39" t="s">
        <v>113</v>
      </c>
      <c r="BB7" s="39" t="s">
        <v>113</v>
      </c>
      <c r="BC7" s="39" t="s">
        <v>113</v>
      </c>
      <c r="BD7" s="39">
        <v>31.84</v>
      </c>
      <c r="BE7" s="39">
        <v>34.54</v>
      </c>
      <c r="BF7" s="39" t="s">
        <v>113</v>
      </c>
      <c r="BG7" s="39" t="s">
        <v>113</v>
      </c>
      <c r="BH7" s="39" t="s">
        <v>113</v>
      </c>
      <c r="BI7" s="39" t="s">
        <v>113</v>
      </c>
      <c r="BJ7" s="39">
        <v>0</v>
      </c>
      <c r="BK7" s="39" t="s">
        <v>113</v>
      </c>
      <c r="BL7" s="39" t="s">
        <v>113</v>
      </c>
      <c r="BM7" s="39" t="s">
        <v>113</v>
      </c>
      <c r="BN7" s="39" t="s">
        <v>113</v>
      </c>
      <c r="BO7" s="39">
        <v>974.93</v>
      </c>
      <c r="BP7" s="39">
        <v>914.53</v>
      </c>
      <c r="BQ7" s="39" t="s">
        <v>113</v>
      </c>
      <c r="BR7" s="39" t="s">
        <v>113</v>
      </c>
      <c r="BS7" s="39" t="s">
        <v>113</v>
      </c>
      <c r="BT7" s="39" t="s">
        <v>113</v>
      </c>
      <c r="BU7" s="39">
        <v>81.61</v>
      </c>
      <c r="BV7" s="39" t="s">
        <v>113</v>
      </c>
      <c r="BW7" s="39" t="s">
        <v>113</v>
      </c>
      <c r="BX7" s="39" t="s">
        <v>113</v>
      </c>
      <c r="BY7" s="39" t="s">
        <v>113</v>
      </c>
      <c r="BZ7" s="39">
        <v>55.32</v>
      </c>
      <c r="CA7" s="39">
        <v>55.73</v>
      </c>
      <c r="CB7" s="39" t="s">
        <v>113</v>
      </c>
      <c r="CC7" s="39" t="s">
        <v>113</v>
      </c>
      <c r="CD7" s="39" t="s">
        <v>113</v>
      </c>
      <c r="CE7" s="39" t="s">
        <v>113</v>
      </c>
      <c r="CF7" s="39">
        <v>165.41</v>
      </c>
      <c r="CG7" s="39" t="s">
        <v>113</v>
      </c>
      <c r="CH7" s="39" t="s">
        <v>113</v>
      </c>
      <c r="CI7" s="39" t="s">
        <v>113</v>
      </c>
      <c r="CJ7" s="39" t="s">
        <v>113</v>
      </c>
      <c r="CK7" s="39">
        <v>283.17</v>
      </c>
      <c r="CL7" s="39">
        <v>276.77999999999997</v>
      </c>
      <c r="CM7" s="39" t="s">
        <v>113</v>
      </c>
      <c r="CN7" s="39" t="s">
        <v>113</v>
      </c>
      <c r="CO7" s="39" t="s">
        <v>113</v>
      </c>
      <c r="CP7" s="39" t="s">
        <v>113</v>
      </c>
      <c r="CQ7" s="39">
        <v>43.91</v>
      </c>
      <c r="CR7" s="39" t="s">
        <v>113</v>
      </c>
      <c r="CS7" s="39" t="s">
        <v>113</v>
      </c>
      <c r="CT7" s="39" t="s">
        <v>113</v>
      </c>
      <c r="CU7" s="39" t="s">
        <v>113</v>
      </c>
      <c r="CV7" s="39">
        <v>60.65</v>
      </c>
      <c r="CW7" s="39">
        <v>59.15</v>
      </c>
      <c r="CX7" s="39" t="s">
        <v>113</v>
      </c>
      <c r="CY7" s="39" t="s">
        <v>113</v>
      </c>
      <c r="CZ7" s="39" t="s">
        <v>113</v>
      </c>
      <c r="DA7" s="39" t="s">
        <v>113</v>
      </c>
      <c r="DB7" s="39">
        <v>66.569999999999993</v>
      </c>
      <c r="DC7" s="39" t="s">
        <v>113</v>
      </c>
      <c r="DD7" s="39" t="s">
        <v>113</v>
      </c>
      <c r="DE7" s="39" t="s">
        <v>113</v>
      </c>
      <c r="DF7" s="39" t="s">
        <v>113</v>
      </c>
      <c r="DG7" s="39">
        <v>84.58</v>
      </c>
      <c r="DH7" s="39">
        <v>85.01</v>
      </c>
      <c r="DI7" s="39" t="s">
        <v>113</v>
      </c>
      <c r="DJ7" s="39" t="s">
        <v>113</v>
      </c>
      <c r="DK7" s="39" t="s">
        <v>113</v>
      </c>
      <c r="DL7" s="39" t="s">
        <v>113</v>
      </c>
      <c r="DM7" s="39">
        <v>2.82</v>
      </c>
      <c r="DN7" s="39" t="s">
        <v>113</v>
      </c>
      <c r="DO7" s="39" t="s">
        <v>113</v>
      </c>
      <c r="DP7" s="39" t="s">
        <v>113</v>
      </c>
      <c r="DQ7" s="39" t="s">
        <v>113</v>
      </c>
      <c r="DR7" s="39">
        <v>22.9</v>
      </c>
      <c r="DS7" s="39">
        <v>22.37</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金成　豪</cp:lastModifiedBy>
  <cp:lastPrinted>2018-02-07T00:09:13Z</cp:lastPrinted>
  <dcterms:modified xsi:type="dcterms:W3CDTF">2018-02-07T00:22:42Z</dcterms:modified>
</cp:coreProperties>
</file>